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10305" yWindow="-15" windowWidth="10200" windowHeight="8160" tabRatio="823"/>
  </bookViews>
  <sheets>
    <sheet name="INSTRUCTIONS" sheetId="14" r:id="rId1"/>
    <sheet name="Template Setup" sheetId="12" r:id="rId2"/>
    <sheet name="Translations Setup" sheetId="13" r:id="rId3"/>
    <sheet name="Personnel Costs" sheetId="7" r:id="rId4"/>
    <sheet name="Consumables, Services &amp; Other" sheetId="9" r:id="rId5"/>
    <sheet name="Currency Codes" sheetId="17" state="hidden" r:id="rId6"/>
    <sheet name="Costing Summary" sheetId="19" r:id="rId7"/>
    <sheet name="Costing Review" sheetId="18" r:id="rId8"/>
    <sheet name="summary" sheetId="21" state="hidden" r:id="rId9"/>
    <sheet name="review" sheetId="22" state="hidden" r:id="rId10"/>
    <sheet name="currency_codes" sheetId="20" r:id="rId11"/>
  </sheets>
  <definedNames>
    <definedName name="costing_year">'Template Setup'!$B$13</definedName>
    <definedName name="country_local">'Template Setup'!$B$17</definedName>
    <definedName name="currency_code">'Template Setup'!$B$22</definedName>
    <definedName name="current_exch_rate">'Template Setup'!$B$23</definedName>
    <definedName name="district_id">'Template Setup'!$B$54:$B$88</definedName>
    <definedName name="district_list">'Personnel Costs'!$XFD$1:INDEX('Personnel Costs'!$XFD$1:$XFD$44,COUNTA('Personnel Costs'!$XFD$1:$XFD$44),1)</definedName>
    <definedName name="goods_services">'Translations Setup'!$K$100:$K$102</definedName>
    <definedName name="job_titles">'Template Setup'!$B$40:$B$49</definedName>
    <definedName name="province_local">'Template Setup'!$D$17</definedName>
    <definedName name="selected_district">'Personnel Costs'!$C$11</definedName>
    <definedName name="translations">'Translations Setup'!$A$12:$K$156</definedName>
    <definedName name="translations_eng">'Translations Setup'!$D$12:$D$156</definedName>
  </definedNames>
  <calcPr calcId="145621"/>
</workbook>
</file>

<file path=xl/calcChain.xml><?xml version="1.0" encoding="utf-8"?>
<calcChain xmlns="http://schemas.openxmlformats.org/spreadsheetml/2006/main">
  <c r="L116" i="22" l="1"/>
  <c r="K116" i="22"/>
  <c r="J116" i="22"/>
  <c r="I116" i="22"/>
  <c r="H116" i="22"/>
  <c r="C116" i="22"/>
  <c r="B116" i="22"/>
  <c r="A116" i="22"/>
  <c r="L115" i="22"/>
  <c r="K115" i="22"/>
  <c r="J115" i="22"/>
  <c r="I115" i="22"/>
  <c r="H115" i="22"/>
  <c r="C115" i="22"/>
  <c r="B115" i="22"/>
  <c r="A115" i="22"/>
  <c r="L114" i="22"/>
  <c r="K114" i="22"/>
  <c r="J114" i="22"/>
  <c r="I114" i="22"/>
  <c r="H114" i="22"/>
  <c r="C114" i="22"/>
  <c r="B114" i="22"/>
  <c r="A114" i="22"/>
  <c r="L113" i="22"/>
  <c r="K113" i="22"/>
  <c r="J113" i="22"/>
  <c r="I113" i="22"/>
  <c r="H113" i="22"/>
  <c r="C113" i="22"/>
  <c r="B113" i="22"/>
  <c r="A113" i="22"/>
  <c r="L112" i="22"/>
  <c r="K112" i="22"/>
  <c r="J112" i="22"/>
  <c r="I112" i="22"/>
  <c r="H112" i="22"/>
  <c r="C112" i="22"/>
  <c r="B112" i="22"/>
  <c r="A112" i="22"/>
  <c r="L111" i="22"/>
  <c r="K111" i="22"/>
  <c r="J111" i="22"/>
  <c r="I111" i="22"/>
  <c r="H111" i="22"/>
  <c r="C111" i="22"/>
  <c r="B111" i="22"/>
  <c r="A111" i="22"/>
  <c r="L110" i="22"/>
  <c r="K110" i="22"/>
  <c r="J110" i="22"/>
  <c r="I110" i="22"/>
  <c r="H110" i="22"/>
  <c r="C110" i="22"/>
  <c r="B110" i="22"/>
  <c r="A110" i="22"/>
  <c r="L109" i="22"/>
  <c r="K109" i="22"/>
  <c r="J109" i="22"/>
  <c r="I109" i="22"/>
  <c r="H109" i="22"/>
  <c r="C109" i="22"/>
  <c r="B109" i="22"/>
  <c r="A109" i="22"/>
  <c r="L108" i="22"/>
  <c r="K108" i="22"/>
  <c r="J108" i="22"/>
  <c r="I108" i="22"/>
  <c r="H108" i="22"/>
  <c r="C108" i="22"/>
  <c r="B108" i="22"/>
  <c r="A108" i="22"/>
  <c r="L107" i="22"/>
  <c r="K107" i="22"/>
  <c r="J107" i="22"/>
  <c r="I107" i="22"/>
  <c r="H107" i="22"/>
  <c r="C107" i="22"/>
  <c r="B107" i="22"/>
  <c r="A107" i="22"/>
  <c r="L106" i="22"/>
  <c r="K106" i="22"/>
  <c r="J106" i="22"/>
  <c r="I106" i="22"/>
  <c r="H106" i="22"/>
  <c r="C106" i="22"/>
  <c r="B106" i="22"/>
  <c r="A106" i="22"/>
  <c r="L105" i="22"/>
  <c r="K105" i="22"/>
  <c r="J105" i="22"/>
  <c r="I105" i="22"/>
  <c r="H105" i="22"/>
  <c r="C105" i="22"/>
  <c r="B105" i="22"/>
  <c r="A105" i="22"/>
  <c r="L104" i="22"/>
  <c r="K104" i="22"/>
  <c r="J104" i="22"/>
  <c r="I104" i="22"/>
  <c r="H104" i="22"/>
  <c r="C104" i="22"/>
  <c r="B104" i="22"/>
  <c r="A104" i="22"/>
  <c r="L103" i="22"/>
  <c r="K103" i="22"/>
  <c r="J103" i="22"/>
  <c r="I103" i="22"/>
  <c r="H103" i="22"/>
  <c r="C103" i="22"/>
  <c r="B103" i="22"/>
  <c r="A103" i="22"/>
  <c r="L102" i="22"/>
  <c r="K102" i="22"/>
  <c r="J102" i="22"/>
  <c r="I102" i="22"/>
  <c r="H102" i="22"/>
  <c r="C102" i="22"/>
  <c r="B102" i="22"/>
  <c r="A102" i="22"/>
  <c r="L101" i="22"/>
  <c r="K101" i="22"/>
  <c r="J101" i="22"/>
  <c r="I101" i="22"/>
  <c r="H101" i="22"/>
  <c r="C101" i="22"/>
  <c r="B101" i="22"/>
  <c r="A101" i="22"/>
  <c r="L100" i="22"/>
  <c r="K100" i="22"/>
  <c r="J100" i="22"/>
  <c r="I100" i="22"/>
  <c r="H100" i="22"/>
  <c r="C100" i="22"/>
  <c r="B100" i="22"/>
  <c r="A100" i="22"/>
  <c r="L99" i="22"/>
  <c r="K99" i="22"/>
  <c r="J99" i="22"/>
  <c r="I99" i="22"/>
  <c r="H99" i="22"/>
  <c r="C99" i="22"/>
  <c r="B99" i="22"/>
  <c r="A99" i="22"/>
  <c r="L98" i="22"/>
  <c r="K98" i="22"/>
  <c r="J98" i="22"/>
  <c r="I98" i="22"/>
  <c r="H98" i="22"/>
  <c r="C98" i="22"/>
  <c r="B98" i="22"/>
  <c r="A98" i="22"/>
  <c r="L97" i="22"/>
  <c r="K97" i="22"/>
  <c r="J97" i="22"/>
  <c r="I97" i="22"/>
  <c r="H97" i="22"/>
  <c r="C97" i="22"/>
  <c r="B97" i="22"/>
  <c r="A97" i="22"/>
  <c r="L96" i="22"/>
  <c r="K96" i="22"/>
  <c r="J96" i="22"/>
  <c r="I96" i="22"/>
  <c r="H96" i="22"/>
  <c r="C96" i="22"/>
  <c r="B96" i="22"/>
  <c r="A96" i="22"/>
  <c r="L95" i="22"/>
  <c r="K95" i="22"/>
  <c r="J95" i="22"/>
  <c r="I95" i="22"/>
  <c r="H95" i="22"/>
  <c r="C95" i="22"/>
  <c r="B95" i="22"/>
  <c r="A95" i="22"/>
  <c r="L94" i="22"/>
  <c r="K94" i="22"/>
  <c r="J94" i="22"/>
  <c r="I94" i="22"/>
  <c r="H94" i="22"/>
  <c r="C94" i="22"/>
  <c r="B94" i="22"/>
  <c r="A94" i="22"/>
  <c r="L93" i="22"/>
  <c r="K93" i="22"/>
  <c r="J93" i="22"/>
  <c r="I93" i="22"/>
  <c r="H93" i="22"/>
  <c r="C93" i="22"/>
  <c r="B93" i="22"/>
  <c r="A93" i="22"/>
  <c r="L92" i="22"/>
  <c r="K92" i="22"/>
  <c r="J92" i="22"/>
  <c r="I92" i="22"/>
  <c r="H92" i="22"/>
  <c r="C92" i="22"/>
  <c r="B92" i="22"/>
  <c r="A92" i="22"/>
  <c r="L91" i="22"/>
  <c r="K91" i="22"/>
  <c r="J91" i="22"/>
  <c r="I91" i="22"/>
  <c r="H91" i="22"/>
  <c r="C91" i="22"/>
  <c r="B91" i="22"/>
  <c r="A91" i="22"/>
  <c r="L90" i="22"/>
  <c r="K90" i="22"/>
  <c r="J90" i="22"/>
  <c r="I90" i="22"/>
  <c r="H90" i="22"/>
  <c r="C90" i="22"/>
  <c r="B90" i="22"/>
  <c r="A90" i="22"/>
  <c r="L89" i="22"/>
  <c r="K89" i="22"/>
  <c r="J89" i="22"/>
  <c r="I89" i="22"/>
  <c r="H89" i="22"/>
  <c r="C89" i="22"/>
  <c r="B89" i="22"/>
  <c r="A89" i="22"/>
  <c r="L88" i="22"/>
  <c r="K88" i="22"/>
  <c r="J88" i="22"/>
  <c r="I88" i="22"/>
  <c r="H88" i="22"/>
  <c r="C88" i="22"/>
  <c r="B88" i="22"/>
  <c r="A88" i="22"/>
  <c r="L87" i="22"/>
  <c r="K87" i="22"/>
  <c r="J87" i="22"/>
  <c r="I87" i="22"/>
  <c r="H87" i="22"/>
  <c r="C87" i="22"/>
  <c r="B87" i="22"/>
  <c r="A87" i="22"/>
  <c r="L86" i="22"/>
  <c r="K86" i="22"/>
  <c r="J86" i="22"/>
  <c r="I86" i="22"/>
  <c r="H86" i="22"/>
  <c r="C86" i="22"/>
  <c r="B86" i="22"/>
  <c r="A86" i="22"/>
  <c r="L85" i="22"/>
  <c r="K85" i="22"/>
  <c r="J85" i="22"/>
  <c r="I85" i="22"/>
  <c r="H85" i="22"/>
  <c r="C85" i="22"/>
  <c r="B85" i="22"/>
  <c r="A85" i="22"/>
  <c r="L84" i="22"/>
  <c r="K84" i="22"/>
  <c r="J84" i="22"/>
  <c r="I84" i="22"/>
  <c r="H84" i="22"/>
  <c r="C84" i="22"/>
  <c r="B84" i="22"/>
  <c r="A84" i="22"/>
  <c r="L83" i="22"/>
  <c r="K83" i="22"/>
  <c r="J83" i="22"/>
  <c r="I83" i="22"/>
  <c r="H83" i="22"/>
  <c r="C83" i="22"/>
  <c r="B83" i="22"/>
  <c r="A83" i="22"/>
  <c r="L82" i="22"/>
  <c r="K82" i="22"/>
  <c r="J82" i="22"/>
  <c r="I82" i="22"/>
  <c r="H82" i="22"/>
  <c r="C82" i="22"/>
  <c r="B82" i="22"/>
  <c r="A82" i="22"/>
  <c r="L81" i="22"/>
  <c r="K81" i="22"/>
  <c r="J81" i="22"/>
  <c r="I81" i="22"/>
  <c r="H81" i="22"/>
  <c r="C81" i="22"/>
  <c r="B81" i="22"/>
  <c r="A81" i="22"/>
  <c r="L80" i="22"/>
  <c r="K80" i="22"/>
  <c r="J80" i="22"/>
  <c r="I80" i="22"/>
  <c r="H80" i="22"/>
  <c r="C80" i="22"/>
  <c r="B80" i="22"/>
  <c r="A80" i="22"/>
  <c r="L79" i="22"/>
  <c r="K79" i="22"/>
  <c r="J79" i="22"/>
  <c r="I79" i="22"/>
  <c r="H79" i="22"/>
  <c r="C79" i="22"/>
  <c r="B79" i="22"/>
  <c r="A79" i="22"/>
  <c r="L78" i="22"/>
  <c r="K78" i="22"/>
  <c r="J78" i="22"/>
  <c r="I78" i="22"/>
  <c r="H78" i="22"/>
  <c r="C78" i="22"/>
  <c r="B78" i="22"/>
  <c r="A78" i="22"/>
  <c r="L77" i="22"/>
  <c r="K77" i="22"/>
  <c r="J77" i="22"/>
  <c r="I77" i="22"/>
  <c r="H77" i="22"/>
  <c r="C77" i="22"/>
  <c r="B77" i="22"/>
  <c r="A77" i="22"/>
  <c r="L76" i="22"/>
  <c r="K76" i="22"/>
  <c r="J76" i="22"/>
  <c r="I76" i="22"/>
  <c r="H76" i="22"/>
  <c r="C76" i="22"/>
  <c r="B76" i="22"/>
  <c r="A76" i="22"/>
  <c r="L75" i="22"/>
  <c r="K75" i="22"/>
  <c r="J75" i="22"/>
  <c r="I75" i="22"/>
  <c r="H75" i="22"/>
  <c r="C75" i="22"/>
  <c r="B75" i="22"/>
  <c r="A75" i="22"/>
  <c r="L74" i="22"/>
  <c r="K74" i="22"/>
  <c r="J74" i="22"/>
  <c r="I74" i="22"/>
  <c r="H74" i="22"/>
  <c r="C74" i="22"/>
  <c r="B74" i="22"/>
  <c r="A74" i="22"/>
  <c r="L73" i="22"/>
  <c r="K73" i="22"/>
  <c r="J73" i="22"/>
  <c r="I73" i="22"/>
  <c r="H73" i="22"/>
  <c r="C73" i="22"/>
  <c r="B73" i="22"/>
  <c r="A73" i="22"/>
  <c r="L72" i="22"/>
  <c r="K72" i="22"/>
  <c r="J72" i="22"/>
  <c r="I72" i="22"/>
  <c r="H72" i="22"/>
  <c r="C72" i="22"/>
  <c r="B72" i="22"/>
  <c r="A72" i="22"/>
  <c r="L71" i="22"/>
  <c r="K71" i="22"/>
  <c r="J71" i="22"/>
  <c r="I71" i="22"/>
  <c r="H71" i="22"/>
  <c r="C71" i="22"/>
  <c r="B71" i="22"/>
  <c r="A71" i="22"/>
  <c r="L70" i="22"/>
  <c r="K70" i="22"/>
  <c r="J70" i="22"/>
  <c r="I70" i="22"/>
  <c r="H70" i="22"/>
  <c r="C70" i="22"/>
  <c r="B70" i="22"/>
  <c r="A70" i="22"/>
  <c r="L69" i="22"/>
  <c r="K69" i="22"/>
  <c r="J69" i="22"/>
  <c r="I69" i="22"/>
  <c r="H69" i="22"/>
  <c r="C69" i="22"/>
  <c r="B69" i="22"/>
  <c r="A69" i="22"/>
  <c r="L68" i="22"/>
  <c r="K68" i="22"/>
  <c r="J68" i="22"/>
  <c r="I68" i="22"/>
  <c r="H68" i="22"/>
  <c r="C68" i="22"/>
  <c r="B68" i="22"/>
  <c r="A68" i="22"/>
  <c r="L67" i="22"/>
  <c r="K67" i="22"/>
  <c r="J67" i="22"/>
  <c r="I67" i="22"/>
  <c r="H67" i="22"/>
  <c r="C67" i="22"/>
  <c r="B67" i="22"/>
  <c r="A67" i="22"/>
  <c r="L66" i="22"/>
  <c r="K66" i="22"/>
  <c r="J66" i="22"/>
  <c r="I66" i="22"/>
  <c r="H66" i="22"/>
  <c r="C66" i="22"/>
  <c r="B66" i="22"/>
  <c r="A66" i="22"/>
  <c r="L65" i="22"/>
  <c r="K65" i="22"/>
  <c r="J65" i="22"/>
  <c r="I65" i="22"/>
  <c r="H65" i="22"/>
  <c r="C65" i="22"/>
  <c r="B65" i="22"/>
  <c r="A65" i="22"/>
  <c r="L64" i="22"/>
  <c r="K64" i="22"/>
  <c r="J64" i="22"/>
  <c r="I64" i="22"/>
  <c r="H64" i="22"/>
  <c r="C64" i="22"/>
  <c r="B64" i="22"/>
  <c r="A64" i="22"/>
  <c r="L63" i="22"/>
  <c r="K63" i="22"/>
  <c r="J63" i="22"/>
  <c r="I63" i="22"/>
  <c r="H63" i="22"/>
  <c r="C63" i="22"/>
  <c r="B63" i="22"/>
  <c r="A63" i="22"/>
  <c r="L62" i="22"/>
  <c r="K62" i="22"/>
  <c r="J62" i="22"/>
  <c r="I62" i="22"/>
  <c r="H62" i="22"/>
  <c r="C62" i="22"/>
  <c r="B62" i="22"/>
  <c r="A62" i="22"/>
  <c r="L61" i="22"/>
  <c r="K61" i="22"/>
  <c r="J61" i="22"/>
  <c r="H61" i="22"/>
  <c r="C61" i="22"/>
  <c r="B61" i="22"/>
  <c r="A61" i="22"/>
  <c r="L60" i="22"/>
  <c r="K60" i="22"/>
  <c r="J60" i="22"/>
  <c r="H60" i="22"/>
  <c r="C60" i="22"/>
  <c r="B60" i="22"/>
  <c r="A60" i="22"/>
  <c r="L59" i="22"/>
  <c r="K59" i="22"/>
  <c r="J59" i="22"/>
  <c r="H59" i="22"/>
  <c r="C59" i="22"/>
  <c r="B59" i="22"/>
  <c r="A59" i="22"/>
  <c r="L58" i="22"/>
  <c r="K58" i="22"/>
  <c r="J58" i="22"/>
  <c r="H58" i="22"/>
  <c r="C58" i="22"/>
  <c r="B58" i="22"/>
  <c r="A58" i="22"/>
  <c r="L57" i="22"/>
  <c r="K57" i="22"/>
  <c r="J57" i="22"/>
  <c r="H57" i="22"/>
  <c r="C57" i="22"/>
  <c r="B57" i="22"/>
  <c r="A57" i="22"/>
  <c r="L56" i="22"/>
  <c r="K56" i="22"/>
  <c r="J56" i="22"/>
  <c r="H56" i="22"/>
  <c r="C56" i="22"/>
  <c r="B56" i="22"/>
  <c r="A56" i="22"/>
  <c r="L55" i="22"/>
  <c r="K55" i="22"/>
  <c r="J55" i="22"/>
  <c r="H55" i="22"/>
  <c r="C55" i="22"/>
  <c r="B55" i="22"/>
  <c r="A55" i="22"/>
  <c r="L54" i="22"/>
  <c r="K54" i="22"/>
  <c r="J54" i="22"/>
  <c r="H54" i="22"/>
  <c r="C54" i="22"/>
  <c r="B54" i="22"/>
  <c r="A54" i="22"/>
  <c r="L53" i="22"/>
  <c r="K53" i="22"/>
  <c r="J53" i="22"/>
  <c r="H53" i="22"/>
  <c r="C53" i="22"/>
  <c r="B53" i="22"/>
  <c r="A53" i="22"/>
  <c r="L52" i="22"/>
  <c r="K52" i="22"/>
  <c r="J52" i="22"/>
  <c r="H52" i="22"/>
  <c r="C52" i="22"/>
  <c r="B52" i="22"/>
  <c r="A52" i="22"/>
  <c r="L51" i="22"/>
  <c r="K51" i="22"/>
  <c r="J51" i="22"/>
  <c r="H51" i="22"/>
  <c r="C51" i="22"/>
  <c r="B51" i="22"/>
  <c r="A51" i="22"/>
  <c r="L50" i="22"/>
  <c r="K50" i="22"/>
  <c r="J50" i="22"/>
  <c r="H50" i="22"/>
  <c r="C50" i="22"/>
  <c r="B50" i="22"/>
  <c r="A50" i="22"/>
  <c r="L49" i="22"/>
  <c r="K49" i="22"/>
  <c r="J49" i="22"/>
  <c r="H49" i="22"/>
  <c r="C49" i="22"/>
  <c r="B49" i="22"/>
  <c r="A49" i="22"/>
  <c r="L48" i="22"/>
  <c r="K48" i="22"/>
  <c r="J48" i="22"/>
  <c r="H48" i="22"/>
  <c r="C48" i="22"/>
  <c r="B48" i="22"/>
  <c r="A48" i="22"/>
  <c r="L47" i="22"/>
  <c r="K47" i="22"/>
  <c r="J47" i="22"/>
  <c r="H47" i="22"/>
  <c r="C47" i="22"/>
  <c r="B47" i="22"/>
  <c r="A47" i="22"/>
  <c r="L46" i="22"/>
  <c r="K46" i="22"/>
  <c r="J46" i="22"/>
  <c r="H46" i="22"/>
  <c r="C46" i="22"/>
  <c r="B46" i="22"/>
  <c r="A46" i="22"/>
  <c r="L45" i="22"/>
  <c r="K45" i="22"/>
  <c r="J45" i="22"/>
  <c r="H45" i="22"/>
  <c r="C45" i="22"/>
  <c r="B45" i="22"/>
  <c r="A45" i="22"/>
  <c r="L44" i="22"/>
  <c r="K44" i="22"/>
  <c r="J44" i="22"/>
  <c r="H44" i="22"/>
  <c r="C44" i="22"/>
  <c r="B44" i="22"/>
  <c r="A44" i="22"/>
  <c r="L43" i="22"/>
  <c r="K43" i="22"/>
  <c r="J43" i="22"/>
  <c r="H43" i="22"/>
  <c r="C43" i="22"/>
  <c r="B43" i="22"/>
  <c r="A43" i="22"/>
  <c r="L42" i="22"/>
  <c r="K42" i="22"/>
  <c r="J42" i="22"/>
  <c r="H42" i="22"/>
  <c r="C42" i="22"/>
  <c r="B42" i="22"/>
  <c r="A42" i="22"/>
  <c r="L41" i="22"/>
  <c r="K41" i="22"/>
  <c r="G41" i="22"/>
  <c r="F41" i="22"/>
  <c r="E41" i="22"/>
  <c r="C41" i="22"/>
  <c r="B41" i="22"/>
  <c r="A41" i="22"/>
  <c r="L40" i="22"/>
  <c r="K40" i="22"/>
  <c r="G40" i="22"/>
  <c r="F40" i="22"/>
  <c r="E40" i="22"/>
  <c r="C40" i="22"/>
  <c r="B40" i="22"/>
  <c r="A40" i="22"/>
  <c r="L39" i="22"/>
  <c r="K39" i="22"/>
  <c r="G39" i="22"/>
  <c r="F39" i="22"/>
  <c r="E39" i="22"/>
  <c r="C39" i="22"/>
  <c r="B39" i="22"/>
  <c r="A39" i="22"/>
  <c r="L38" i="22"/>
  <c r="K38" i="22"/>
  <c r="G38" i="22"/>
  <c r="F38" i="22"/>
  <c r="E38" i="22"/>
  <c r="C38" i="22"/>
  <c r="B38" i="22"/>
  <c r="A38" i="22"/>
  <c r="L37" i="22"/>
  <c r="K37" i="22"/>
  <c r="G37" i="22"/>
  <c r="F37" i="22"/>
  <c r="E37" i="22"/>
  <c r="C37" i="22"/>
  <c r="B37" i="22"/>
  <c r="A37" i="22"/>
  <c r="L36" i="22"/>
  <c r="K36" i="22"/>
  <c r="G36" i="22"/>
  <c r="F36" i="22"/>
  <c r="E36" i="22"/>
  <c r="C36" i="22"/>
  <c r="B36" i="22"/>
  <c r="A36" i="22"/>
  <c r="L35" i="22"/>
  <c r="K35" i="22"/>
  <c r="G35" i="22"/>
  <c r="F35" i="22"/>
  <c r="E35" i="22"/>
  <c r="C35" i="22"/>
  <c r="B35" i="22"/>
  <c r="A35" i="22"/>
  <c r="L34" i="22"/>
  <c r="K34" i="22"/>
  <c r="G34" i="22"/>
  <c r="F34" i="22"/>
  <c r="E34" i="22"/>
  <c r="C34" i="22"/>
  <c r="B34" i="22"/>
  <c r="A34" i="22"/>
  <c r="L33" i="22"/>
  <c r="K33" i="22"/>
  <c r="G33" i="22"/>
  <c r="F33" i="22"/>
  <c r="E33" i="22"/>
  <c r="C33" i="22"/>
  <c r="B33" i="22"/>
  <c r="A33" i="22"/>
  <c r="L32" i="22"/>
  <c r="K32" i="22"/>
  <c r="G32" i="22"/>
  <c r="F32" i="22"/>
  <c r="E32" i="22"/>
  <c r="C32" i="22"/>
  <c r="B32" i="22"/>
  <c r="A32" i="22"/>
  <c r="L31" i="22"/>
  <c r="K31" i="22"/>
  <c r="G31" i="22"/>
  <c r="F31" i="22"/>
  <c r="E31" i="22"/>
  <c r="C31" i="22"/>
  <c r="B31" i="22"/>
  <c r="A31" i="22"/>
  <c r="L30" i="22"/>
  <c r="K30" i="22"/>
  <c r="G30" i="22"/>
  <c r="F30" i="22"/>
  <c r="E30" i="22"/>
  <c r="C30" i="22"/>
  <c r="B30" i="22"/>
  <c r="A30" i="22"/>
  <c r="L29" i="22"/>
  <c r="K29" i="22"/>
  <c r="G29" i="22"/>
  <c r="F29" i="22"/>
  <c r="E29" i="22"/>
  <c r="C29" i="22"/>
  <c r="B29" i="22"/>
  <c r="A29" i="22"/>
  <c r="L28" i="22"/>
  <c r="K28" i="22"/>
  <c r="G28" i="22"/>
  <c r="F28" i="22"/>
  <c r="E28" i="22"/>
  <c r="C28" i="22"/>
  <c r="B28" i="22"/>
  <c r="A28" i="22"/>
  <c r="L27" i="22"/>
  <c r="K27" i="22"/>
  <c r="G27" i="22"/>
  <c r="F27" i="22"/>
  <c r="E27" i="22"/>
  <c r="C27" i="22"/>
  <c r="B27" i="22"/>
  <c r="A27" i="22"/>
  <c r="L26" i="22"/>
  <c r="K26" i="22"/>
  <c r="G26" i="22"/>
  <c r="F26" i="22"/>
  <c r="E26" i="22"/>
  <c r="C26" i="22"/>
  <c r="B26" i="22"/>
  <c r="A26" i="22"/>
  <c r="L25" i="22"/>
  <c r="K25" i="22"/>
  <c r="G25" i="22"/>
  <c r="F25" i="22"/>
  <c r="E25" i="22"/>
  <c r="C25" i="22"/>
  <c r="B25" i="22"/>
  <c r="A25" i="22"/>
  <c r="L24" i="22"/>
  <c r="K24" i="22"/>
  <c r="G24" i="22"/>
  <c r="F24" i="22"/>
  <c r="E24" i="22"/>
  <c r="C24" i="22"/>
  <c r="B24" i="22"/>
  <c r="A24" i="22"/>
  <c r="L23" i="22"/>
  <c r="K23" i="22"/>
  <c r="G23" i="22"/>
  <c r="F23" i="22"/>
  <c r="E23" i="22"/>
  <c r="C23" i="22"/>
  <c r="B23" i="22"/>
  <c r="A23" i="22"/>
  <c r="L22" i="22"/>
  <c r="K22" i="22"/>
  <c r="G22" i="22"/>
  <c r="F22" i="22"/>
  <c r="E22" i="22"/>
  <c r="C22" i="22"/>
  <c r="B22" i="22"/>
  <c r="A22" i="22"/>
  <c r="L21" i="22"/>
  <c r="K21" i="22"/>
  <c r="G21" i="22"/>
  <c r="F21" i="22"/>
  <c r="E21" i="22"/>
  <c r="C21" i="22"/>
  <c r="B21" i="22"/>
  <c r="A21" i="22"/>
  <c r="L20" i="22"/>
  <c r="K20" i="22"/>
  <c r="G20" i="22"/>
  <c r="F20" i="22"/>
  <c r="E20" i="22"/>
  <c r="C20" i="22"/>
  <c r="B20" i="22"/>
  <c r="A20" i="22"/>
  <c r="L19" i="22"/>
  <c r="K19" i="22"/>
  <c r="G19" i="22"/>
  <c r="F19" i="22"/>
  <c r="E19" i="22"/>
  <c r="C19" i="22"/>
  <c r="B19" i="22"/>
  <c r="A19" i="22"/>
  <c r="L18" i="22"/>
  <c r="K18" i="22"/>
  <c r="G18" i="22"/>
  <c r="F18" i="22"/>
  <c r="E18" i="22"/>
  <c r="C18" i="22"/>
  <c r="B18" i="22"/>
  <c r="A18" i="22"/>
  <c r="L17" i="22"/>
  <c r="K17" i="22"/>
  <c r="G17" i="22"/>
  <c r="F17" i="22"/>
  <c r="E17" i="22"/>
  <c r="C17" i="22"/>
  <c r="B17" i="22"/>
  <c r="A17" i="22"/>
  <c r="L16" i="22"/>
  <c r="K16" i="22"/>
  <c r="G16" i="22"/>
  <c r="F16" i="22"/>
  <c r="E16" i="22"/>
  <c r="C16" i="22"/>
  <c r="B16" i="22"/>
  <c r="A16" i="22"/>
  <c r="L15" i="22"/>
  <c r="K15" i="22"/>
  <c r="G15" i="22"/>
  <c r="F15" i="22"/>
  <c r="E15" i="22"/>
  <c r="C15" i="22"/>
  <c r="B15" i="22"/>
  <c r="A15" i="22"/>
  <c r="L14" i="22"/>
  <c r="K14" i="22"/>
  <c r="G14" i="22"/>
  <c r="F14" i="22"/>
  <c r="E14" i="22"/>
  <c r="C14" i="22"/>
  <c r="B14" i="22"/>
  <c r="A14" i="22"/>
  <c r="L13" i="22"/>
  <c r="K13" i="22"/>
  <c r="G13" i="22"/>
  <c r="F13" i="22"/>
  <c r="E13" i="22"/>
  <c r="C13" i="22"/>
  <c r="B13" i="22"/>
  <c r="A13" i="22"/>
  <c r="L12" i="22"/>
  <c r="K12" i="22"/>
  <c r="G12" i="22"/>
  <c r="F12" i="22"/>
  <c r="E12" i="22"/>
  <c r="C12" i="22"/>
  <c r="B12" i="22"/>
  <c r="A12" i="22"/>
  <c r="L11" i="22"/>
  <c r="K11" i="22"/>
  <c r="G11" i="22"/>
  <c r="F11" i="22"/>
  <c r="E11" i="22"/>
  <c r="C11" i="22"/>
  <c r="B11" i="22"/>
  <c r="A11" i="22"/>
  <c r="L10" i="22"/>
  <c r="K10" i="22"/>
  <c r="G10" i="22"/>
  <c r="F10" i="22"/>
  <c r="E10" i="22"/>
  <c r="C10" i="22"/>
  <c r="B10" i="22"/>
  <c r="A10" i="22"/>
  <c r="L9" i="22"/>
  <c r="K9" i="22"/>
  <c r="G9" i="22"/>
  <c r="F9" i="22"/>
  <c r="E9" i="22"/>
  <c r="C9" i="22"/>
  <c r="B9" i="22"/>
  <c r="A9" i="22"/>
  <c r="L8" i="22"/>
  <c r="K8" i="22"/>
  <c r="G8" i="22"/>
  <c r="F8" i="22"/>
  <c r="E8" i="22"/>
  <c r="C8" i="22"/>
  <c r="B8" i="22"/>
  <c r="A8" i="22"/>
  <c r="L7" i="22"/>
  <c r="K7" i="22"/>
  <c r="G7" i="22"/>
  <c r="F7" i="22"/>
  <c r="E7" i="22"/>
  <c r="C7" i="22"/>
  <c r="B7" i="22"/>
  <c r="A7" i="22"/>
  <c r="L6" i="22"/>
  <c r="K6" i="22"/>
  <c r="G6" i="22"/>
  <c r="F6" i="22"/>
  <c r="E6" i="22"/>
  <c r="C6" i="22"/>
  <c r="B6" i="22"/>
  <c r="A6" i="22"/>
  <c r="L5" i="22"/>
  <c r="K5" i="22"/>
  <c r="G5" i="22"/>
  <c r="F5" i="22"/>
  <c r="E5" i="22"/>
  <c r="C5" i="22"/>
  <c r="B5" i="22"/>
  <c r="A5" i="22"/>
  <c r="L4" i="22"/>
  <c r="K4" i="22"/>
  <c r="G4" i="22"/>
  <c r="F4" i="22"/>
  <c r="E4" i="22"/>
  <c r="C4" i="22"/>
  <c r="B4" i="22"/>
  <c r="A4" i="22"/>
  <c r="L3" i="22"/>
  <c r="K3" i="22"/>
  <c r="G3" i="22"/>
  <c r="F3" i="22"/>
  <c r="E3" i="22"/>
  <c r="C3" i="22"/>
  <c r="B3" i="22"/>
  <c r="A3" i="22"/>
  <c r="L2" i="22"/>
  <c r="K2" i="22"/>
  <c r="G2" i="22"/>
  <c r="F2" i="22"/>
  <c r="E2" i="22"/>
  <c r="C2" i="22"/>
  <c r="B2" i="22"/>
  <c r="A2" i="22"/>
  <c r="C45" i="21"/>
  <c r="B45" i="21"/>
  <c r="A45" i="21"/>
  <c r="C44" i="21"/>
  <c r="B44" i="21"/>
  <c r="A44" i="21"/>
  <c r="C43" i="21"/>
  <c r="B43" i="21"/>
  <c r="A43" i="21"/>
  <c r="C42" i="21"/>
  <c r="B42" i="21"/>
  <c r="A42" i="21"/>
  <c r="C41" i="21"/>
  <c r="B41" i="21"/>
  <c r="A41" i="21"/>
  <c r="C40" i="21"/>
  <c r="B40" i="21"/>
  <c r="A40" i="21"/>
  <c r="C39" i="21"/>
  <c r="B39" i="21"/>
  <c r="A39" i="21"/>
  <c r="C38" i="21"/>
  <c r="B38" i="21"/>
  <c r="A38" i="21"/>
  <c r="C37" i="21"/>
  <c r="B37" i="21"/>
  <c r="A37" i="21"/>
  <c r="C36" i="21"/>
  <c r="B36" i="21"/>
  <c r="A36" i="21"/>
  <c r="C35" i="21"/>
  <c r="B35" i="21"/>
  <c r="A35" i="21"/>
  <c r="C34" i="21"/>
  <c r="B34" i="21"/>
  <c r="A34" i="21"/>
  <c r="C33" i="21"/>
  <c r="B33" i="21"/>
  <c r="A33" i="21"/>
  <c r="C32" i="21"/>
  <c r="B32" i="21"/>
  <c r="A32" i="21"/>
  <c r="C31" i="21"/>
  <c r="B31" i="21"/>
  <c r="A31" i="21"/>
  <c r="C30" i="21"/>
  <c r="B30" i="21"/>
  <c r="A30" i="21"/>
  <c r="C29" i="21"/>
  <c r="B29" i="21"/>
  <c r="A29" i="21"/>
  <c r="C28" i="21"/>
  <c r="B28" i="21"/>
  <c r="A28" i="21"/>
  <c r="C27" i="21"/>
  <c r="B27" i="21"/>
  <c r="A27" i="21"/>
  <c r="C26" i="21"/>
  <c r="B26" i="21"/>
  <c r="A26" i="21"/>
  <c r="C25" i="21"/>
  <c r="B25" i="21"/>
  <c r="A25" i="21"/>
  <c r="C24" i="21"/>
  <c r="B24" i="21"/>
  <c r="A24" i="21"/>
  <c r="C23" i="21"/>
  <c r="B23" i="21"/>
  <c r="A23" i="21"/>
  <c r="C22" i="21"/>
  <c r="B22" i="21"/>
  <c r="A22" i="21"/>
  <c r="C21" i="21"/>
  <c r="B21" i="21"/>
  <c r="A21" i="21"/>
  <c r="C20" i="21"/>
  <c r="B20" i="21"/>
  <c r="A20" i="21"/>
  <c r="C19" i="21"/>
  <c r="B19" i="21"/>
  <c r="A19" i="21"/>
  <c r="C18" i="21"/>
  <c r="B18" i="21"/>
  <c r="A18" i="21"/>
  <c r="C17" i="21"/>
  <c r="B17" i="21"/>
  <c r="A17" i="21"/>
  <c r="C16" i="21"/>
  <c r="B16" i="21"/>
  <c r="A16" i="21"/>
  <c r="C15" i="21"/>
  <c r="B15" i="21"/>
  <c r="A15" i="21"/>
  <c r="C14" i="21"/>
  <c r="B14" i="21"/>
  <c r="A14" i="21"/>
  <c r="C13" i="21"/>
  <c r="B13" i="21"/>
  <c r="A13" i="21"/>
  <c r="C12" i="21"/>
  <c r="B12" i="21"/>
  <c r="A12" i="21"/>
  <c r="C11" i="21"/>
  <c r="B11" i="21"/>
  <c r="A11" i="21"/>
  <c r="C10" i="21"/>
  <c r="B10" i="21"/>
  <c r="A10" i="21"/>
  <c r="C9" i="21"/>
  <c r="B9" i="21"/>
  <c r="A9" i="21"/>
  <c r="C8" i="21"/>
  <c r="B8" i="21"/>
  <c r="A8" i="21"/>
  <c r="C7" i="21"/>
  <c r="B7" i="21"/>
  <c r="A7" i="21"/>
  <c r="G6" i="21"/>
  <c r="C6" i="21"/>
  <c r="B6" i="21"/>
  <c r="A6" i="21"/>
  <c r="C5" i="21"/>
  <c r="B5" i="21"/>
  <c r="A5" i="21"/>
  <c r="C4" i="21"/>
  <c r="B4" i="21"/>
  <c r="A4" i="21"/>
  <c r="C3" i="21"/>
  <c r="B3" i="21"/>
  <c r="A3" i="21"/>
  <c r="G2" i="21"/>
  <c r="C2" i="21"/>
  <c r="B2" i="21"/>
  <c r="A2" i="21"/>
  <c r="B23" i="9" l="1"/>
  <c r="B31" i="14"/>
  <c r="B14" i="19" l="1"/>
  <c r="B13" i="7"/>
  <c r="C16" i="18" l="1"/>
  <c r="C15" i="18"/>
  <c r="C14" i="18"/>
  <c r="C16" i="19"/>
  <c r="C15" i="19"/>
  <c r="C14" i="19"/>
  <c r="C13" i="9"/>
  <c r="C12" i="9"/>
  <c r="C11" i="9"/>
  <c r="C13" i="7"/>
  <c r="C12" i="7"/>
  <c r="B8" i="18" l="1"/>
  <c r="B7" i="18"/>
  <c r="B6" i="18"/>
  <c r="B65" i="18"/>
  <c r="B20" i="18"/>
  <c r="B33" i="19"/>
  <c r="C33" i="19" s="1"/>
  <c r="G12" i="21" s="1"/>
  <c r="B32" i="19"/>
  <c r="C32" i="19" s="1"/>
  <c r="G11" i="21" s="1"/>
  <c r="B31" i="19"/>
  <c r="C31" i="19" s="1"/>
  <c r="G10" i="21" s="1"/>
  <c r="O30" i="19"/>
  <c r="B27" i="19"/>
  <c r="B22" i="9"/>
  <c r="B17" i="7"/>
  <c r="B16" i="7"/>
  <c r="B15" i="7"/>
  <c r="B22" i="7"/>
  <c r="B5" i="7"/>
  <c r="B29" i="14"/>
  <c r="B28" i="14"/>
  <c r="B10" i="18"/>
  <c r="C17" i="7"/>
  <c r="N30" i="19"/>
  <c r="M30" i="19"/>
  <c r="L30" i="19"/>
  <c r="K30" i="19"/>
  <c r="J30" i="19"/>
  <c r="I30" i="19"/>
  <c r="H30" i="19"/>
  <c r="G30" i="19"/>
  <c r="F30" i="19"/>
  <c r="E30" i="19"/>
  <c r="D30" i="19"/>
  <c r="C30" i="19"/>
  <c r="B30" i="19"/>
  <c r="D22" i="19"/>
  <c r="C22" i="19"/>
  <c r="C21" i="19"/>
  <c r="D21" i="19" s="1"/>
  <c r="B29" i="19"/>
  <c r="B26" i="19"/>
  <c r="C26" i="19" s="1"/>
  <c r="G5" i="21" s="1"/>
  <c r="B25" i="19"/>
  <c r="D25" i="19" s="1"/>
  <c r="G8" i="21" s="1"/>
  <c r="B24" i="19"/>
  <c r="B23" i="19"/>
  <c r="B20" i="19"/>
  <c r="B19" i="19"/>
  <c r="B16" i="19"/>
  <c r="B15" i="19"/>
  <c r="B13" i="19"/>
  <c r="B12" i="19"/>
  <c r="B10" i="19"/>
  <c r="B8" i="19"/>
  <c r="B7" i="19"/>
  <c r="B6" i="19"/>
  <c r="B5" i="19"/>
  <c r="B4" i="19"/>
  <c r="B3" i="19"/>
  <c r="B2" i="19"/>
  <c r="B1" i="1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V25" i="9"/>
  <c r="V26" i="9"/>
  <c r="V27" i="9"/>
  <c r="V28" i="9"/>
  <c r="V29" i="9"/>
  <c r="V30" i="9"/>
  <c r="V31" i="9"/>
  <c r="V32" i="9"/>
  <c r="V33" i="9"/>
  <c r="V34" i="9"/>
  <c r="V35" i="9"/>
  <c r="V36" i="9"/>
  <c r="V37" i="9"/>
  <c r="V38" i="9"/>
  <c r="V39" i="9"/>
  <c r="V40" i="9"/>
  <c r="V41" i="9"/>
  <c r="V42" i="9"/>
  <c r="V43" i="9"/>
  <c r="V44" i="9"/>
  <c r="V45" i="9"/>
  <c r="V46" i="9"/>
  <c r="V47" i="9"/>
  <c r="V48" i="9"/>
  <c r="V49" i="9"/>
  <c r="V50" i="9"/>
  <c r="V51" i="9"/>
  <c r="V52" i="9"/>
  <c r="V53" i="9"/>
  <c r="V54" i="9"/>
  <c r="V55" i="9"/>
  <c r="V56" i="9"/>
  <c r="V57" i="9"/>
  <c r="V58" i="9"/>
  <c r="V59" i="9"/>
  <c r="V60" i="9"/>
  <c r="V61" i="9"/>
  <c r="V62" i="9"/>
  <c r="V63" i="9"/>
  <c r="V64" i="9"/>
  <c r="V65" i="9"/>
  <c r="V66" i="9"/>
  <c r="V67" i="9"/>
  <c r="V68" i="9"/>
  <c r="G111" i="18" s="1"/>
  <c r="V69" i="9"/>
  <c r="V70" i="9"/>
  <c r="G113" i="18" s="1"/>
  <c r="V71" i="9"/>
  <c r="V72" i="9"/>
  <c r="G115" i="18" s="1"/>
  <c r="V73" i="9"/>
  <c r="V74" i="9"/>
  <c r="G117" i="18" s="1"/>
  <c r="V75" i="9"/>
  <c r="V76" i="9"/>
  <c r="G119" i="18" s="1"/>
  <c r="V77" i="9"/>
  <c r="V78" i="9"/>
  <c r="G121" i="18" s="1"/>
  <c r="V79" i="9"/>
  <c r="V80" i="9"/>
  <c r="G123" i="18" s="1"/>
  <c r="V81" i="9"/>
  <c r="V82" i="9"/>
  <c r="G125" i="18" s="1"/>
  <c r="V83" i="9"/>
  <c r="V84" i="9"/>
  <c r="G127" i="18" s="1"/>
  <c r="V85" i="9"/>
  <c r="V86" i="9"/>
  <c r="G129" i="18" s="1"/>
  <c r="V87" i="9"/>
  <c r="V88" i="9"/>
  <c r="G131" i="18" s="1"/>
  <c r="V89" i="9"/>
  <c r="V90" i="9"/>
  <c r="G133" i="18" s="1"/>
  <c r="V91" i="9"/>
  <c r="V92" i="9"/>
  <c r="G135" i="18" s="1"/>
  <c r="V93" i="9"/>
  <c r="V94" i="9"/>
  <c r="G137" i="18" s="1"/>
  <c r="V95" i="9"/>
  <c r="V96" i="9"/>
  <c r="G139" i="18" s="1"/>
  <c r="V97" i="9"/>
  <c r="V98" i="9"/>
  <c r="G141" i="18" s="1"/>
  <c r="V99" i="9"/>
  <c r="H25" i="7"/>
  <c r="H23" i="18" s="1"/>
  <c r="H26" i="7"/>
  <c r="L26" i="7"/>
  <c r="H27" i="7"/>
  <c r="L27" i="7"/>
  <c r="H28" i="7"/>
  <c r="L28" i="7"/>
  <c r="H29" i="7"/>
  <c r="L29" i="7"/>
  <c r="H30" i="7"/>
  <c r="L30" i="7"/>
  <c r="H31" i="7"/>
  <c r="L31" i="7"/>
  <c r="H32" i="7"/>
  <c r="L32" i="7"/>
  <c r="H33" i="7"/>
  <c r="L33" i="7"/>
  <c r="H34" i="7"/>
  <c r="L34" i="7"/>
  <c r="H35" i="7"/>
  <c r="L35" i="7"/>
  <c r="H36" i="7"/>
  <c r="L36" i="7"/>
  <c r="H37" i="7"/>
  <c r="L37" i="7"/>
  <c r="H38" i="7"/>
  <c r="L38" i="7"/>
  <c r="H39" i="7"/>
  <c r="L39" i="7"/>
  <c r="H40" i="7"/>
  <c r="L40" i="7"/>
  <c r="H41" i="7"/>
  <c r="L41" i="7"/>
  <c r="H42" i="7"/>
  <c r="L42" i="7"/>
  <c r="H43" i="7"/>
  <c r="L43" i="7"/>
  <c r="H44" i="7"/>
  <c r="L44" i="7"/>
  <c r="H45" i="7"/>
  <c r="L45" i="7"/>
  <c r="H46" i="7"/>
  <c r="L46" i="7"/>
  <c r="H47" i="7"/>
  <c r="L47" i="7"/>
  <c r="H48" i="7"/>
  <c r="L48" i="7"/>
  <c r="H49" i="7"/>
  <c r="L49" i="7"/>
  <c r="H50" i="7"/>
  <c r="L50" i="7"/>
  <c r="H51" i="7"/>
  <c r="L51" i="7"/>
  <c r="H52" i="7"/>
  <c r="L52" i="7"/>
  <c r="H53" i="7"/>
  <c r="L53" i="7"/>
  <c r="H54" i="7"/>
  <c r="L54" i="7"/>
  <c r="H55" i="7"/>
  <c r="L55" i="7"/>
  <c r="H56" i="7"/>
  <c r="L56" i="7"/>
  <c r="H57" i="7"/>
  <c r="L57" i="7"/>
  <c r="H58" i="7"/>
  <c r="L58" i="7"/>
  <c r="H59" i="7"/>
  <c r="L59" i="7"/>
  <c r="H60" i="7"/>
  <c r="L60" i="7"/>
  <c r="H61" i="7"/>
  <c r="L61" i="7"/>
  <c r="H62" i="7"/>
  <c r="L62" i="7"/>
  <c r="H63" i="7"/>
  <c r="L63" i="7"/>
  <c r="H64" i="7"/>
  <c r="L64"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C17" i="9"/>
  <c r="C100" i="9"/>
  <c r="C143" i="18" s="1"/>
  <c r="V24" i="9"/>
  <c r="G67" i="18" s="1"/>
  <c r="U24" i="9"/>
  <c r="F67" i="18" s="1"/>
  <c r="E24" i="9"/>
  <c r="D24" i="9"/>
  <c r="D67" i="18" s="1"/>
  <c r="C24" i="9"/>
  <c r="C67" i="18" s="1"/>
  <c r="U23" i="9"/>
  <c r="F66" i="18" s="1"/>
  <c r="L24" i="7"/>
  <c r="G22" i="18" s="1"/>
  <c r="K24" i="7"/>
  <c r="F22" i="18" s="1"/>
  <c r="E24" i="7"/>
  <c r="E22" i="18" s="1"/>
  <c r="D24" i="7"/>
  <c r="D22" i="18" s="1"/>
  <c r="C24" i="7"/>
  <c r="C22" i="18" s="1"/>
  <c r="K23" i="7"/>
  <c r="F21" i="18" s="1"/>
  <c r="H67" i="18"/>
  <c r="H22" i="18"/>
  <c r="B64" i="18"/>
  <c r="B19" i="18"/>
  <c r="B18" i="18"/>
  <c r="B16" i="18"/>
  <c r="B15" i="18"/>
  <c r="B14" i="18"/>
  <c r="B13" i="18"/>
  <c r="B12" i="18"/>
  <c r="B5" i="18"/>
  <c r="B4" i="18"/>
  <c r="B3" i="18"/>
  <c r="B2" i="18"/>
  <c r="B1" i="18"/>
  <c r="E67" i="18"/>
  <c r="H142" i="18"/>
  <c r="H141" i="18"/>
  <c r="H140" i="18"/>
  <c r="H139" i="18"/>
  <c r="H138" i="18"/>
  <c r="H137" i="18"/>
  <c r="H136" i="18"/>
  <c r="H135" i="18"/>
  <c r="H134" i="18"/>
  <c r="H133" i="18"/>
  <c r="H132" i="18"/>
  <c r="H131" i="18"/>
  <c r="H130" i="18"/>
  <c r="H129" i="18"/>
  <c r="H128" i="18"/>
  <c r="H127" i="18"/>
  <c r="H126" i="18"/>
  <c r="H125" i="18"/>
  <c r="H124" i="18"/>
  <c r="H123" i="18"/>
  <c r="H122" i="18"/>
  <c r="H121" i="18"/>
  <c r="H120" i="18"/>
  <c r="H119" i="18"/>
  <c r="H118" i="18"/>
  <c r="H117" i="18"/>
  <c r="H116" i="18"/>
  <c r="H115" i="18"/>
  <c r="H114" i="18"/>
  <c r="H113" i="18"/>
  <c r="H112" i="18"/>
  <c r="H111" i="18"/>
  <c r="H110" i="18"/>
  <c r="H109" i="18"/>
  <c r="H108" i="18"/>
  <c r="H107" i="18"/>
  <c r="H106" i="18"/>
  <c r="H105" i="18"/>
  <c r="H104" i="18"/>
  <c r="H103" i="18"/>
  <c r="H102" i="18"/>
  <c r="H101" i="18"/>
  <c r="H100" i="18"/>
  <c r="H99" i="18"/>
  <c r="H98" i="18"/>
  <c r="H97" i="18"/>
  <c r="H96" i="18"/>
  <c r="H95" i="18"/>
  <c r="H94" i="18"/>
  <c r="H93" i="18"/>
  <c r="H92" i="18"/>
  <c r="H91" i="18"/>
  <c r="H90" i="18"/>
  <c r="H89" i="18"/>
  <c r="H88" i="18"/>
  <c r="H87" i="18"/>
  <c r="H86" i="18"/>
  <c r="H85" i="18"/>
  <c r="H84" i="18"/>
  <c r="H83" i="18"/>
  <c r="H82" i="18"/>
  <c r="H81" i="18"/>
  <c r="H80" i="18"/>
  <c r="H79" i="18"/>
  <c r="H78" i="18"/>
  <c r="H77" i="18"/>
  <c r="H76" i="18"/>
  <c r="H75" i="18"/>
  <c r="H74" i="18"/>
  <c r="H73" i="18"/>
  <c r="H72" i="18"/>
  <c r="H71" i="18"/>
  <c r="H70" i="18"/>
  <c r="H69" i="18"/>
  <c r="H68" i="18"/>
  <c r="G142" i="18"/>
  <c r="F142" i="18"/>
  <c r="F141" i="18"/>
  <c r="G140" i="18"/>
  <c r="F140" i="18"/>
  <c r="F139" i="18"/>
  <c r="G138" i="18"/>
  <c r="F138" i="18"/>
  <c r="F137" i="18"/>
  <c r="G136" i="18"/>
  <c r="F136" i="18"/>
  <c r="F135" i="18"/>
  <c r="G134" i="18"/>
  <c r="F134" i="18"/>
  <c r="F133" i="18"/>
  <c r="G132" i="18"/>
  <c r="F132" i="18"/>
  <c r="F131" i="18"/>
  <c r="G130" i="18"/>
  <c r="F130" i="18"/>
  <c r="F129" i="18"/>
  <c r="G128" i="18"/>
  <c r="F128" i="18"/>
  <c r="F127" i="18"/>
  <c r="G126" i="18"/>
  <c r="F126" i="18"/>
  <c r="F125" i="18"/>
  <c r="G124" i="18"/>
  <c r="F124" i="18"/>
  <c r="F123" i="18"/>
  <c r="G122" i="18"/>
  <c r="F122" i="18"/>
  <c r="F121" i="18"/>
  <c r="G120" i="18"/>
  <c r="F120" i="18"/>
  <c r="F119" i="18"/>
  <c r="G118" i="18"/>
  <c r="F118" i="18"/>
  <c r="F117" i="18"/>
  <c r="G116" i="18"/>
  <c r="F116" i="18"/>
  <c r="F115" i="18"/>
  <c r="G114" i="18"/>
  <c r="F114" i="18"/>
  <c r="F113" i="18"/>
  <c r="G112" i="18"/>
  <c r="F112" i="18"/>
  <c r="F111" i="18"/>
  <c r="G110" i="18"/>
  <c r="F110" i="18"/>
  <c r="G109" i="18"/>
  <c r="F109" i="18"/>
  <c r="G108" i="18"/>
  <c r="F108" i="18"/>
  <c r="G107" i="18"/>
  <c r="F107" i="18"/>
  <c r="G106" i="18"/>
  <c r="F106" i="18"/>
  <c r="G105" i="18"/>
  <c r="F105" i="18"/>
  <c r="G104" i="18"/>
  <c r="F104" i="18"/>
  <c r="G103" i="18"/>
  <c r="F103" i="18"/>
  <c r="G102" i="18"/>
  <c r="F102" i="18"/>
  <c r="G101" i="18"/>
  <c r="F101" i="18"/>
  <c r="G100" i="18"/>
  <c r="F100" i="18"/>
  <c r="G99" i="18"/>
  <c r="F99" i="18"/>
  <c r="G98" i="18"/>
  <c r="F98" i="18"/>
  <c r="G97" i="18"/>
  <c r="F97" i="18"/>
  <c r="G96" i="18"/>
  <c r="F96" i="18"/>
  <c r="G95" i="18"/>
  <c r="F95" i="18"/>
  <c r="G94" i="18"/>
  <c r="F94" i="18"/>
  <c r="G93" i="18"/>
  <c r="F93" i="18"/>
  <c r="G92" i="18"/>
  <c r="F92" i="18"/>
  <c r="G91" i="18"/>
  <c r="F91" i="18"/>
  <c r="G90" i="18"/>
  <c r="F90" i="18"/>
  <c r="G89" i="18"/>
  <c r="F89" i="18"/>
  <c r="G88" i="18"/>
  <c r="F88" i="18"/>
  <c r="G87" i="18"/>
  <c r="F87" i="18"/>
  <c r="G86" i="18"/>
  <c r="F86" i="18"/>
  <c r="G85" i="18"/>
  <c r="F85" i="18"/>
  <c r="G84" i="18"/>
  <c r="F84" i="18"/>
  <c r="G83" i="18"/>
  <c r="F83" i="18"/>
  <c r="G82" i="18"/>
  <c r="F82" i="18"/>
  <c r="G81" i="18"/>
  <c r="F81" i="18"/>
  <c r="G80" i="18"/>
  <c r="F80" i="18"/>
  <c r="G79" i="18"/>
  <c r="F79" i="18"/>
  <c r="G78" i="18"/>
  <c r="F78" i="18"/>
  <c r="G77" i="18"/>
  <c r="F77" i="18"/>
  <c r="G76" i="18"/>
  <c r="F76" i="18"/>
  <c r="G75" i="18"/>
  <c r="F75" i="18"/>
  <c r="G74" i="18"/>
  <c r="F74" i="18"/>
  <c r="G73" i="18"/>
  <c r="F73" i="18"/>
  <c r="G72" i="18"/>
  <c r="F72" i="18"/>
  <c r="G71" i="18"/>
  <c r="F71" i="18"/>
  <c r="G70" i="18"/>
  <c r="F70" i="18"/>
  <c r="G69" i="18"/>
  <c r="F69" i="18"/>
  <c r="G68" i="18"/>
  <c r="F68" i="18"/>
  <c r="E143" i="18"/>
  <c r="E142" i="18"/>
  <c r="E141" i="18"/>
  <c r="E140" i="18"/>
  <c r="E139" i="18"/>
  <c r="E138" i="18"/>
  <c r="E137" i="18"/>
  <c r="E136" i="18"/>
  <c r="E135" i="18"/>
  <c r="E134" i="18"/>
  <c r="E133" i="18"/>
  <c r="E132" i="18"/>
  <c r="E131" i="18"/>
  <c r="E130" i="18"/>
  <c r="E129" i="18"/>
  <c r="E128" i="18"/>
  <c r="E127" i="18"/>
  <c r="E126" i="18"/>
  <c r="E125" i="18"/>
  <c r="E124" i="18"/>
  <c r="E123" i="18"/>
  <c r="E122" i="18"/>
  <c r="E121" i="18"/>
  <c r="E120" i="18"/>
  <c r="E119" i="18"/>
  <c r="E118" i="18"/>
  <c r="E117" i="18"/>
  <c r="E116" i="18"/>
  <c r="E115" i="18"/>
  <c r="E114" i="18"/>
  <c r="E113" i="18"/>
  <c r="E112" i="18"/>
  <c r="E111" i="18"/>
  <c r="E110" i="18"/>
  <c r="E109" i="18"/>
  <c r="E108" i="18"/>
  <c r="E107" i="18"/>
  <c r="E106" i="18"/>
  <c r="E105" i="18"/>
  <c r="E104" i="18"/>
  <c r="E103" i="18"/>
  <c r="E102" i="18"/>
  <c r="E101" i="18"/>
  <c r="E100" i="18"/>
  <c r="E99" i="18"/>
  <c r="E98" i="18"/>
  <c r="E97" i="18"/>
  <c r="E96" i="18"/>
  <c r="E95" i="18"/>
  <c r="E94" i="18"/>
  <c r="E93" i="18"/>
  <c r="E92" i="18"/>
  <c r="E91" i="18"/>
  <c r="E90" i="18"/>
  <c r="E89" i="18"/>
  <c r="E88" i="18"/>
  <c r="E87" i="18"/>
  <c r="E86" i="18"/>
  <c r="E85" i="18"/>
  <c r="E84" i="18"/>
  <c r="E83" i="18"/>
  <c r="E82" i="18"/>
  <c r="E81" i="18"/>
  <c r="E80" i="18"/>
  <c r="E79" i="18"/>
  <c r="E78" i="18"/>
  <c r="E77" i="18"/>
  <c r="E76" i="18"/>
  <c r="E75" i="18"/>
  <c r="E74" i="18"/>
  <c r="E73" i="18"/>
  <c r="E72" i="18"/>
  <c r="E71" i="18"/>
  <c r="E70" i="18"/>
  <c r="E69" i="18"/>
  <c r="E68" i="18"/>
  <c r="D143" i="18"/>
  <c r="D142" i="18"/>
  <c r="D141" i="18"/>
  <c r="D140" i="18"/>
  <c r="D139" i="18"/>
  <c r="D138" i="18"/>
  <c r="D137" i="18"/>
  <c r="D136" i="18"/>
  <c r="D135" i="18"/>
  <c r="D134" i="18"/>
  <c r="D133" i="18"/>
  <c r="D132" i="18"/>
  <c r="D131" i="18"/>
  <c r="D130" i="18"/>
  <c r="D129" i="18"/>
  <c r="D128" i="18"/>
  <c r="D127" i="18"/>
  <c r="D126" i="18"/>
  <c r="D125" i="18"/>
  <c r="D124" i="18"/>
  <c r="D123" i="18"/>
  <c r="D122" i="18"/>
  <c r="D121" i="18"/>
  <c r="D120" i="18"/>
  <c r="D119" i="18"/>
  <c r="D118" i="18"/>
  <c r="D117" i="18"/>
  <c r="D116" i="18"/>
  <c r="D115" i="18"/>
  <c r="D114" i="18"/>
  <c r="D113" i="18"/>
  <c r="D112" i="18"/>
  <c r="D111" i="18"/>
  <c r="D110" i="18"/>
  <c r="D109" i="18"/>
  <c r="D108" i="18"/>
  <c r="D107" i="18"/>
  <c r="D106" i="18"/>
  <c r="D105" i="18"/>
  <c r="D104" i="18"/>
  <c r="D103" i="18"/>
  <c r="D102" i="18"/>
  <c r="D101" i="18"/>
  <c r="D100" i="18"/>
  <c r="D99" i="18"/>
  <c r="D98" i="18"/>
  <c r="D97" i="18"/>
  <c r="D96" i="18"/>
  <c r="D95" i="18"/>
  <c r="D94" i="18"/>
  <c r="D93" i="18"/>
  <c r="D92" i="18"/>
  <c r="D91" i="18"/>
  <c r="D90" i="18"/>
  <c r="D89" i="18"/>
  <c r="D88" i="18"/>
  <c r="D87" i="18"/>
  <c r="I61" i="22" s="1"/>
  <c r="D86" i="18"/>
  <c r="I60" i="22" s="1"/>
  <c r="D85" i="18"/>
  <c r="I59" i="22" s="1"/>
  <c r="D84" i="18"/>
  <c r="I58" i="22" s="1"/>
  <c r="D83" i="18"/>
  <c r="I57" i="22" s="1"/>
  <c r="D82" i="18"/>
  <c r="I56" i="22" s="1"/>
  <c r="D81" i="18"/>
  <c r="I55" i="22" s="1"/>
  <c r="D80" i="18"/>
  <c r="I54" i="22" s="1"/>
  <c r="D79" i="18"/>
  <c r="I53" i="22" s="1"/>
  <c r="D78" i="18"/>
  <c r="I52" i="22" s="1"/>
  <c r="D77" i="18"/>
  <c r="I51" i="22" s="1"/>
  <c r="D76" i="18"/>
  <c r="I50" i="22" s="1"/>
  <c r="D75" i="18"/>
  <c r="I49" i="22" s="1"/>
  <c r="D74" i="18"/>
  <c r="I48" i="22" s="1"/>
  <c r="D73" i="18"/>
  <c r="I47" i="22" s="1"/>
  <c r="D72" i="18"/>
  <c r="I46" i="22" s="1"/>
  <c r="D71" i="18"/>
  <c r="I45" i="22" s="1"/>
  <c r="D70" i="18"/>
  <c r="I44" i="22" s="1"/>
  <c r="D69" i="18"/>
  <c r="I43" i="22" s="1"/>
  <c r="D68" i="18"/>
  <c r="I42" i="22" s="1"/>
  <c r="C142" i="18"/>
  <c r="C141" i="18"/>
  <c r="C140" i="18"/>
  <c r="C139" i="18"/>
  <c r="C138" i="18"/>
  <c r="C137" i="18"/>
  <c r="C136" i="18"/>
  <c r="C135" i="18"/>
  <c r="C134" i="18"/>
  <c r="C133" i="18"/>
  <c r="C132" i="18"/>
  <c r="C131" i="18"/>
  <c r="C130" i="18"/>
  <c r="C129" i="18"/>
  <c r="C128" i="18"/>
  <c r="C127" i="18"/>
  <c r="C126" i="18"/>
  <c r="C125" i="18"/>
  <c r="C124" i="18"/>
  <c r="C123" i="18"/>
  <c r="C122" i="18"/>
  <c r="C121" i="18"/>
  <c r="C120" i="18"/>
  <c r="C119" i="18"/>
  <c r="C118" i="18"/>
  <c r="C117" i="18"/>
  <c r="C116" i="18"/>
  <c r="C115" i="18"/>
  <c r="C114" i="18"/>
  <c r="C113" i="18"/>
  <c r="C112" i="18"/>
  <c r="C111" i="18"/>
  <c r="C110" i="18"/>
  <c r="C109" i="18"/>
  <c r="C108" i="18"/>
  <c r="C107" i="18"/>
  <c r="C106" i="18"/>
  <c r="C105" i="18"/>
  <c r="C104" i="18"/>
  <c r="C103" i="18"/>
  <c r="C102" i="18"/>
  <c r="C101" i="18"/>
  <c r="C100" i="18"/>
  <c r="C99" i="18"/>
  <c r="C98" i="18"/>
  <c r="C97" i="18"/>
  <c r="C96" i="18"/>
  <c r="C95" i="18"/>
  <c r="C94" i="18"/>
  <c r="C93" i="18"/>
  <c r="C92" i="18"/>
  <c r="C91" i="18"/>
  <c r="C90" i="18"/>
  <c r="C89" i="18"/>
  <c r="C88" i="18"/>
  <c r="C87" i="18"/>
  <c r="C86" i="18"/>
  <c r="C85" i="18"/>
  <c r="C84" i="18"/>
  <c r="C83" i="18"/>
  <c r="C82" i="18"/>
  <c r="C81" i="18"/>
  <c r="C80" i="18"/>
  <c r="C79" i="18"/>
  <c r="C78" i="18"/>
  <c r="C77" i="18"/>
  <c r="C76" i="18"/>
  <c r="C75" i="18"/>
  <c r="C74" i="18"/>
  <c r="C73" i="18"/>
  <c r="C72" i="18"/>
  <c r="C71" i="18"/>
  <c r="C70" i="18"/>
  <c r="C69" i="18"/>
  <c r="C68" i="18"/>
  <c r="B142" i="18"/>
  <c r="B141" i="18"/>
  <c r="B140" i="18"/>
  <c r="B139" i="18"/>
  <c r="B138" i="18"/>
  <c r="B137" i="18"/>
  <c r="B136" i="18"/>
  <c r="B135" i="18"/>
  <c r="B134" i="18"/>
  <c r="B133" i="18"/>
  <c r="B132" i="18"/>
  <c r="B131" i="18"/>
  <c r="B130" i="18"/>
  <c r="B129" i="18"/>
  <c r="B128" i="18"/>
  <c r="B127" i="18"/>
  <c r="B126" i="18"/>
  <c r="B125" i="18"/>
  <c r="B124" i="18"/>
  <c r="B123" i="18"/>
  <c r="B122" i="18"/>
  <c r="B121" i="18"/>
  <c r="B120" i="18"/>
  <c r="B119" i="18"/>
  <c r="B118" i="18"/>
  <c r="B117" i="18"/>
  <c r="B116" i="18"/>
  <c r="B115" i="18"/>
  <c r="B114" i="18"/>
  <c r="B113" i="18"/>
  <c r="B112" i="18"/>
  <c r="B111" i="18"/>
  <c r="B110" i="18"/>
  <c r="B109" i="18"/>
  <c r="B108" i="18"/>
  <c r="B107" i="18"/>
  <c r="B106" i="18"/>
  <c r="B105" i="18"/>
  <c r="B104" i="18"/>
  <c r="B103" i="18"/>
  <c r="B102" i="18"/>
  <c r="B101" i="18"/>
  <c r="B100" i="18"/>
  <c r="B99" i="18"/>
  <c r="B98" i="18"/>
  <c r="B97" i="18"/>
  <c r="B96" i="18"/>
  <c r="B95" i="18"/>
  <c r="B94" i="18"/>
  <c r="B93" i="18"/>
  <c r="B92" i="18"/>
  <c r="B91" i="18"/>
  <c r="B90" i="18"/>
  <c r="B89" i="18"/>
  <c r="B88" i="18"/>
  <c r="B87" i="18"/>
  <c r="B86" i="18"/>
  <c r="B85" i="18"/>
  <c r="B84" i="18"/>
  <c r="B83" i="18"/>
  <c r="B82" i="18"/>
  <c r="B81" i="18"/>
  <c r="B80" i="18"/>
  <c r="B79" i="18"/>
  <c r="B78" i="18"/>
  <c r="B77" i="18"/>
  <c r="B76" i="18"/>
  <c r="B75" i="18"/>
  <c r="B74" i="18"/>
  <c r="B73" i="18"/>
  <c r="B72" i="18"/>
  <c r="B71" i="18"/>
  <c r="B70" i="18"/>
  <c r="B69" i="18"/>
  <c r="B68" i="18"/>
  <c r="H62" i="18"/>
  <c r="H61" i="18"/>
  <c r="H60" i="18"/>
  <c r="H59" i="18"/>
  <c r="H58" i="18"/>
  <c r="H57" i="18"/>
  <c r="H56" i="18"/>
  <c r="H55" i="18"/>
  <c r="H54" i="18"/>
  <c r="H53" i="18"/>
  <c r="H52" i="18"/>
  <c r="H51" i="18"/>
  <c r="H50" i="18"/>
  <c r="H49" i="18"/>
  <c r="H48" i="18"/>
  <c r="H47" i="18"/>
  <c r="H46" i="18"/>
  <c r="H45" i="18"/>
  <c r="H44" i="18"/>
  <c r="H43" i="18"/>
  <c r="H42" i="18"/>
  <c r="H41" i="18"/>
  <c r="H40" i="18"/>
  <c r="H39" i="18"/>
  <c r="H38" i="18"/>
  <c r="H37" i="18"/>
  <c r="H36" i="18"/>
  <c r="H35" i="18"/>
  <c r="H34" i="18"/>
  <c r="H33" i="18"/>
  <c r="H32" i="18"/>
  <c r="H31" i="18"/>
  <c r="H30" i="18"/>
  <c r="H29" i="18"/>
  <c r="H28" i="18"/>
  <c r="H27" i="18"/>
  <c r="H26" i="18"/>
  <c r="H25" i="18"/>
  <c r="H24" i="18"/>
  <c r="G62" i="18"/>
  <c r="F62" i="18"/>
  <c r="E62" i="18"/>
  <c r="D62" i="18"/>
  <c r="C62" i="18"/>
  <c r="G61" i="18"/>
  <c r="F61" i="18"/>
  <c r="E61" i="18"/>
  <c r="D61" i="18"/>
  <c r="C61" i="18"/>
  <c r="G60" i="18"/>
  <c r="F60" i="18"/>
  <c r="E60" i="18"/>
  <c r="D60" i="18"/>
  <c r="C60" i="18"/>
  <c r="G59" i="18"/>
  <c r="F59" i="18"/>
  <c r="E59" i="18"/>
  <c r="D59" i="18"/>
  <c r="C59" i="18"/>
  <c r="G58" i="18"/>
  <c r="F58" i="18"/>
  <c r="E58" i="18"/>
  <c r="D58" i="18"/>
  <c r="C58" i="18"/>
  <c r="G57" i="18"/>
  <c r="F57" i="18"/>
  <c r="E57" i="18"/>
  <c r="D57" i="18"/>
  <c r="C57" i="18"/>
  <c r="G56" i="18"/>
  <c r="F56" i="18"/>
  <c r="E56" i="18"/>
  <c r="D56" i="18"/>
  <c r="C56" i="18"/>
  <c r="G55" i="18"/>
  <c r="F55" i="18"/>
  <c r="E55" i="18"/>
  <c r="D55" i="18"/>
  <c r="C55" i="18"/>
  <c r="G54" i="18"/>
  <c r="F54" i="18"/>
  <c r="E54" i="18"/>
  <c r="D54" i="18"/>
  <c r="C54" i="18"/>
  <c r="G53" i="18"/>
  <c r="F53" i="18"/>
  <c r="E53" i="18"/>
  <c r="D53" i="18"/>
  <c r="C53" i="18"/>
  <c r="G52" i="18"/>
  <c r="F52" i="18"/>
  <c r="E52" i="18"/>
  <c r="D52" i="18"/>
  <c r="C52" i="18"/>
  <c r="G51" i="18"/>
  <c r="F51" i="18"/>
  <c r="E51" i="18"/>
  <c r="D51" i="18"/>
  <c r="C51" i="18"/>
  <c r="G50" i="18"/>
  <c r="F50" i="18"/>
  <c r="E50" i="18"/>
  <c r="D50" i="18"/>
  <c r="C50" i="18"/>
  <c r="G49" i="18"/>
  <c r="F49" i="18"/>
  <c r="E49" i="18"/>
  <c r="D49" i="18"/>
  <c r="C49" i="18"/>
  <c r="G48" i="18"/>
  <c r="F48" i="18"/>
  <c r="E48" i="18"/>
  <c r="D48" i="18"/>
  <c r="C48" i="18"/>
  <c r="G47" i="18"/>
  <c r="F47" i="18"/>
  <c r="E47" i="18"/>
  <c r="D47" i="18"/>
  <c r="C47" i="18"/>
  <c r="G46" i="18"/>
  <c r="F46" i="18"/>
  <c r="E46" i="18"/>
  <c r="D46" i="18"/>
  <c r="C46" i="18"/>
  <c r="G45" i="18"/>
  <c r="F45" i="18"/>
  <c r="E45" i="18"/>
  <c r="D45" i="18"/>
  <c r="C45" i="18"/>
  <c r="G44" i="18"/>
  <c r="F44" i="18"/>
  <c r="E44" i="18"/>
  <c r="D44" i="18"/>
  <c r="C44" i="18"/>
  <c r="G43" i="18"/>
  <c r="F43" i="18"/>
  <c r="E43" i="18"/>
  <c r="D43" i="18"/>
  <c r="C43" i="18"/>
  <c r="G42" i="18"/>
  <c r="F42" i="18"/>
  <c r="E42" i="18"/>
  <c r="D42" i="18"/>
  <c r="C42" i="18"/>
  <c r="G41" i="18"/>
  <c r="F41" i="18"/>
  <c r="E41" i="18"/>
  <c r="D41" i="18"/>
  <c r="C41" i="18"/>
  <c r="G40" i="18"/>
  <c r="F40" i="18"/>
  <c r="E40" i="18"/>
  <c r="D40" i="18"/>
  <c r="C40" i="18"/>
  <c r="G39" i="18"/>
  <c r="F39" i="18"/>
  <c r="E39" i="18"/>
  <c r="D39" i="18"/>
  <c r="C39" i="18"/>
  <c r="G38" i="18"/>
  <c r="F38" i="18"/>
  <c r="E38" i="18"/>
  <c r="D38" i="18"/>
  <c r="C38" i="18"/>
  <c r="G37" i="18"/>
  <c r="F37" i="18"/>
  <c r="E37" i="18"/>
  <c r="D37" i="18"/>
  <c r="C37" i="18"/>
  <c r="G36" i="18"/>
  <c r="F36" i="18"/>
  <c r="E36" i="18"/>
  <c r="D36" i="18"/>
  <c r="C36" i="18"/>
  <c r="G35" i="18"/>
  <c r="F35" i="18"/>
  <c r="E35" i="18"/>
  <c r="D35" i="18"/>
  <c r="C35" i="18"/>
  <c r="G34" i="18"/>
  <c r="F34" i="18"/>
  <c r="E34" i="18"/>
  <c r="D34" i="18"/>
  <c r="C34" i="18"/>
  <c r="G33" i="18"/>
  <c r="F33" i="18"/>
  <c r="E33" i="18"/>
  <c r="D33" i="18"/>
  <c r="C33" i="18"/>
  <c r="G32" i="18"/>
  <c r="F32" i="18"/>
  <c r="E32" i="18"/>
  <c r="D32" i="18"/>
  <c r="C32" i="18"/>
  <c r="G31" i="18"/>
  <c r="F31" i="18"/>
  <c r="E31" i="18"/>
  <c r="D31" i="18"/>
  <c r="C31" i="18"/>
  <c r="G30" i="18"/>
  <c r="F30" i="18"/>
  <c r="E30" i="18"/>
  <c r="D30" i="18"/>
  <c r="C30" i="18"/>
  <c r="G29" i="18"/>
  <c r="F29" i="18"/>
  <c r="E29" i="18"/>
  <c r="D29" i="18"/>
  <c r="C29" i="18"/>
  <c r="G28" i="18"/>
  <c r="F28" i="18"/>
  <c r="E28" i="18"/>
  <c r="D28" i="18"/>
  <c r="C28" i="18"/>
  <c r="G27" i="18"/>
  <c r="F27" i="18"/>
  <c r="E27" i="18"/>
  <c r="D27" i="18"/>
  <c r="C27" i="18"/>
  <c r="G26" i="18"/>
  <c r="F26" i="18"/>
  <c r="E26" i="18"/>
  <c r="D26" i="18"/>
  <c r="C26" i="18"/>
  <c r="G25" i="18"/>
  <c r="F25" i="18"/>
  <c r="E25" i="18"/>
  <c r="D25" i="18"/>
  <c r="C25" i="18"/>
  <c r="G24" i="18"/>
  <c r="F24" i="18"/>
  <c r="E24" i="18"/>
  <c r="D24" i="18"/>
  <c r="C24" i="18"/>
  <c r="E23" i="18"/>
  <c r="D23" i="18"/>
  <c r="C2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S23" i="9"/>
  <c r="G23" i="9"/>
  <c r="T24" i="9"/>
  <c r="S24" i="9"/>
  <c r="R24" i="9"/>
  <c r="Q24" i="9"/>
  <c r="P24" i="9"/>
  <c r="O24" i="9"/>
  <c r="N24" i="9"/>
  <c r="M24" i="9"/>
  <c r="L24" i="9"/>
  <c r="K24" i="9"/>
  <c r="J24" i="9"/>
  <c r="I24" i="9"/>
  <c r="H24" i="9"/>
  <c r="G24" i="9"/>
  <c r="F24" i="9"/>
  <c r="B21" i="9"/>
  <c r="B20" i="9"/>
  <c r="B19" i="9"/>
  <c r="B13" i="9"/>
  <c r="B12" i="9"/>
  <c r="B11" i="9"/>
  <c r="B10" i="9"/>
  <c r="B9" i="9"/>
  <c r="B7" i="9"/>
  <c r="B6" i="9"/>
  <c r="B4" i="9"/>
  <c r="B3" i="9"/>
  <c r="B2" i="9"/>
  <c r="B1" i="9"/>
  <c r="I23" i="7"/>
  <c r="F23" i="7"/>
  <c r="L23" i="7"/>
  <c r="J23" i="7"/>
  <c r="H23" i="7"/>
  <c r="G23" i="7"/>
  <c r="J24" i="7"/>
  <c r="I24" i="7"/>
  <c r="H24" i="7"/>
  <c r="G24" i="7"/>
  <c r="F24" i="7"/>
  <c r="B21" i="7"/>
  <c r="B20" i="7"/>
  <c r="B19" i="7"/>
  <c r="B12" i="7"/>
  <c r="B11" i="7"/>
  <c r="B10" i="7"/>
  <c r="B9" i="7"/>
  <c r="B7" i="7"/>
  <c r="B6" i="7"/>
  <c r="B4" i="7"/>
  <c r="B3" i="7"/>
  <c r="B2" i="7"/>
  <c r="B1" i="7"/>
  <c r="B26" i="14"/>
  <c r="B25" i="14"/>
  <c r="B23" i="14"/>
  <c r="B22" i="14"/>
  <c r="B21" i="14"/>
  <c r="B19" i="14"/>
  <c r="B18" i="14"/>
  <c r="B17" i="14"/>
  <c r="B16" i="14"/>
  <c r="B15" i="14"/>
  <c r="B14" i="14"/>
  <c r="B12" i="14"/>
  <c r="B11" i="14"/>
  <c r="B9" i="14"/>
  <c r="B8" i="14"/>
  <c r="XFD40" i="7"/>
  <c r="XFD39" i="7"/>
  <c r="XFD38" i="7"/>
  <c r="XFD37" i="7"/>
  <c r="XFD36" i="7"/>
  <c r="XFD35" i="7"/>
  <c r="XFD34" i="7"/>
  <c r="XFD33" i="7"/>
  <c r="XFD32" i="7"/>
  <c r="XFD31" i="7"/>
  <c r="XFD30" i="7"/>
  <c r="XFD29" i="7"/>
  <c r="XFD28" i="7"/>
  <c r="XFD27" i="7"/>
  <c r="XFD26" i="7"/>
  <c r="XFD25" i="7"/>
  <c r="XFD24" i="7"/>
  <c r="XFD23" i="7"/>
  <c r="XFD22" i="7"/>
  <c r="XFD21" i="7"/>
  <c r="XFD20" i="7"/>
  <c r="XFD19" i="7"/>
  <c r="XFD18" i="7"/>
  <c r="XFD13" i="7"/>
  <c r="XFD12" i="7"/>
  <c r="XFD11" i="7"/>
  <c r="XFD10" i="7"/>
  <c r="XFD9" i="7"/>
  <c r="XFD8" i="7"/>
  <c r="XFD7" i="7"/>
  <c r="XFD6" i="7"/>
  <c r="XFD4" i="7"/>
  <c r="XFD3" i="7"/>
  <c r="XFD2" i="7"/>
  <c r="XFD1" i="7"/>
  <c r="G65" i="7"/>
  <c r="F65" i="7"/>
  <c r="H100" i="9"/>
  <c r="I100" i="9"/>
  <c r="J100" i="9"/>
  <c r="K100" i="9"/>
  <c r="L100" i="9"/>
  <c r="M100" i="9"/>
  <c r="N100" i="9"/>
  <c r="O100" i="9"/>
  <c r="P100" i="9"/>
  <c r="Q100" i="9"/>
  <c r="R100" i="9"/>
  <c r="G100" i="9"/>
  <c r="V100" i="9" l="1"/>
  <c r="U100" i="9"/>
  <c r="D24" i="19"/>
  <c r="G7" i="21" s="1"/>
  <c r="C25" i="19"/>
  <c r="G4" i="21" s="1"/>
  <c r="D26" i="19"/>
  <c r="G9" i="21" s="1"/>
  <c r="K25" i="7"/>
  <c r="F23" i="18" s="1"/>
  <c r="H65" i="7"/>
  <c r="L25" i="7"/>
  <c r="L65" i="7" s="1"/>
  <c r="L66" i="7" s="1"/>
  <c r="G23" i="18"/>
  <c r="J31" i="19"/>
  <c r="G31" i="21" s="1"/>
  <c r="J32" i="19"/>
  <c r="G32" i="21" s="1"/>
  <c r="N31" i="19"/>
  <c r="G43" i="21" s="1"/>
  <c r="F31" i="19"/>
  <c r="G19" i="21" s="1"/>
  <c r="N32" i="19"/>
  <c r="G44" i="21" s="1"/>
  <c r="F32" i="19"/>
  <c r="G20" i="21" s="1"/>
  <c r="J33" i="19"/>
  <c r="G33" i="21" s="1"/>
  <c r="C24" i="19"/>
  <c r="G3" i="21" s="1"/>
  <c r="L32" i="19"/>
  <c r="G38" i="21" s="1"/>
  <c r="H32" i="19"/>
  <c r="G26" i="21" s="1"/>
  <c r="D32" i="19"/>
  <c r="G14" i="21" s="1"/>
  <c r="N33" i="19"/>
  <c r="G45" i="21" s="1"/>
  <c r="F33" i="19"/>
  <c r="G21" i="21" s="1"/>
  <c r="L31" i="19"/>
  <c r="G37" i="21" s="1"/>
  <c r="H31" i="19"/>
  <c r="G25" i="21" s="1"/>
  <c r="D31" i="19"/>
  <c r="G13" i="21" s="1"/>
  <c r="L33" i="19"/>
  <c r="G39" i="21" s="1"/>
  <c r="H33" i="19"/>
  <c r="G27" i="21" s="1"/>
  <c r="D33" i="19"/>
  <c r="G15" i="21" s="1"/>
  <c r="U101" i="9"/>
  <c r="F143" i="18"/>
  <c r="G143" i="18"/>
  <c r="V101" i="9"/>
  <c r="M31" i="19"/>
  <c r="G40" i="21" s="1"/>
  <c r="K31" i="19"/>
  <c r="G34" i="21" s="1"/>
  <c r="I31" i="19"/>
  <c r="G28" i="21" s="1"/>
  <c r="G31" i="19"/>
  <c r="G22" i="21" s="1"/>
  <c r="E31" i="19"/>
  <c r="G16" i="21" s="1"/>
  <c r="M32" i="19"/>
  <c r="G41" i="21" s="1"/>
  <c r="K32" i="19"/>
  <c r="G35" i="21" s="1"/>
  <c r="I32" i="19"/>
  <c r="G29" i="21" s="1"/>
  <c r="G32" i="19"/>
  <c r="G23" i="21" s="1"/>
  <c r="E32" i="19"/>
  <c r="G17" i="21" s="1"/>
  <c r="M33" i="19"/>
  <c r="G42" i="21" s="1"/>
  <c r="K33" i="19"/>
  <c r="G36" i="21" s="1"/>
  <c r="I33" i="19"/>
  <c r="G30" i="21" s="1"/>
  <c r="G33" i="19"/>
  <c r="G24" i="21" s="1"/>
  <c r="E33" i="19"/>
  <c r="G18" i="21" s="1"/>
  <c r="D23" i="19" l="1"/>
  <c r="K65" i="7"/>
  <c r="O33" i="19"/>
  <c r="O31" i="19"/>
  <c r="O32" i="19"/>
  <c r="C23" i="19" l="1"/>
  <c r="K66" i="7"/>
</calcChain>
</file>

<file path=xl/comments1.xml><?xml version="1.0" encoding="utf-8"?>
<comments xmlns="http://schemas.openxmlformats.org/spreadsheetml/2006/main">
  <authors>
    <author>Chris Cotter</author>
  </authors>
  <commentList>
    <comment ref="G2" authorId="0">
      <text>
        <r>
          <rPr>
            <b/>
            <sz val="9"/>
            <color indexed="81"/>
            <rFont val="Tahoma"/>
            <family val="2"/>
          </rPr>
          <t>Chris Cotter:</t>
        </r>
        <r>
          <rPr>
            <sz val="9"/>
            <color indexed="81"/>
            <rFont val="Tahoma"/>
            <family val="2"/>
          </rPr>
          <t xml:space="preserve">
Pls add acronym at end: 
(RACD)
</t>
        </r>
      </text>
    </comment>
  </commentList>
</comments>
</file>

<file path=xl/sharedStrings.xml><?xml version="1.0" encoding="utf-8"?>
<sst xmlns="http://schemas.openxmlformats.org/spreadsheetml/2006/main" count="1510" uniqueCount="537">
  <si>
    <t>January</t>
  </si>
  <si>
    <t>May</t>
  </si>
  <si>
    <t>June</t>
  </si>
  <si>
    <t>July</t>
  </si>
  <si>
    <t>August</t>
  </si>
  <si>
    <t>September</t>
  </si>
  <si>
    <t>October</t>
  </si>
  <si>
    <t>November</t>
  </si>
  <si>
    <t>December</t>
  </si>
  <si>
    <t>Time allocation (%)</t>
  </si>
  <si>
    <t>Compensation for malaria activities</t>
  </si>
  <si>
    <t>Annual salary from wages</t>
  </si>
  <si>
    <t>Annual value of non-salary benefits</t>
  </si>
  <si>
    <t>% time spent on malaria</t>
  </si>
  <si>
    <t>All malaria</t>
  </si>
  <si>
    <t>% allocation across activities</t>
  </si>
  <si>
    <t>Amount spent</t>
  </si>
  <si>
    <t>% spent on malaria</t>
  </si>
  <si>
    <t>Office supplies</t>
  </si>
  <si>
    <t>Glass slides</t>
  </si>
  <si>
    <t>Blood lancets</t>
  </si>
  <si>
    <t>Giemsa stain</t>
  </si>
  <si>
    <t>Oil immersion</t>
  </si>
  <si>
    <t>Total compensation</t>
  </si>
  <si>
    <t>rapid diagnostic tests</t>
  </si>
  <si>
    <t>Vehicle fuel</t>
  </si>
  <si>
    <t>supplies bag</t>
  </si>
  <si>
    <t>Enter year:</t>
  </si>
  <si>
    <t>Area:</t>
  </si>
  <si>
    <t>Facility type</t>
  </si>
  <si>
    <t>Item</t>
  </si>
  <si>
    <t>District:</t>
  </si>
  <si>
    <t>Province:</t>
  </si>
  <si>
    <t>Year:</t>
  </si>
  <si>
    <t>District ID</t>
  </si>
  <si>
    <t>March</t>
  </si>
  <si>
    <t>April</t>
  </si>
  <si>
    <t>Health Facility ID number</t>
  </si>
  <si>
    <t>Other malaria activities</t>
  </si>
  <si>
    <t>Personnel</t>
  </si>
  <si>
    <t>Total allocated</t>
  </si>
  <si>
    <t>% time on CI/ RACD</t>
  </si>
  <si>
    <t>Alcohol (70%)</t>
  </si>
  <si>
    <t>Cotton wool</t>
  </si>
  <si>
    <t>gloves (size S)</t>
  </si>
  <si>
    <t>gloves (size M)</t>
  </si>
  <si>
    <t>gloves (size L)</t>
  </si>
  <si>
    <t>trash bag</t>
  </si>
  <si>
    <t>tissue paper</t>
  </si>
  <si>
    <t>Bulb 25 W</t>
  </si>
  <si>
    <t>Bulb 60 W</t>
  </si>
  <si>
    <t>Sanitary mask</t>
  </si>
  <si>
    <t>timer</t>
  </si>
  <si>
    <t>methyl alcohol</t>
  </si>
  <si>
    <t>pencils, pens, paper</t>
  </si>
  <si>
    <t>AED</t>
  </si>
  <si>
    <t>United Arab Emirates Dirham</t>
  </si>
  <si>
    <t>AFN</t>
  </si>
  <si>
    <t>Afghanistan Afghani</t>
  </si>
  <si>
    <t>ALL</t>
  </si>
  <si>
    <t>Albania Lek</t>
  </si>
  <si>
    <t>AMD</t>
  </si>
  <si>
    <t>Armenia Dram</t>
  </si>
  <si>
    <t>ANG</t>
  </si>
  <si>
    <t>Netherlands Antilles Guilder</t>
  </si>
  <si>
    <t>AOA</t>
  </si>
  <si>
    <t>Angola Kwanza</t>
  </si>
  <si>
    <t>ARS</t>
  </si>
  <si>
    <t>Argentina Peso</t>
  </si>
  <si>
    <t>AUD</t>
  </si>
  <si>
    <t>Australia Dollar</t>
  </si>
  <si>
    <t>AWG</t>
  </si>
  <si>
    <t>Aruba Guilder</t>
  </si>
  <si>
    <t>AZN</t>
  </si>
  <si>
    <t>Azerbaijan New Manat</t>
  </si>
  <si>
    <t>BAM</t>
  </si>
  <si>
    <t>Bosnia and Herzegovina Convertible Marka</t>
  </si>
  <si>
    <t>BBD</t>
  </si>
  <si>
    <t>Barbados Dollar</t>
  </si>
  <si>
    <t>BDT</t>
  </si>
  <si>
    <t>Bangladesh Taka</t>
  </si>
  <si>
    <t>BGN</t>
  </si>
  <si>
    <t>Bulgaria Lev</t>
  </si>
  <si>
    <t>BHD</t>
  </si>
  <si>
    <t>Bahrain Dinar</t>
  </si>
  <si>
    <t>BIF</t>
  </si>
  <si>
    <t>Burundi Franc</t>
  </si>
  <si>
    <t>BMD</t>
  </si>
  <si>
    <t>Bermuda Dollar</t>
  </si>
  <si>
    <t>BND</t>
  </si>
  <si>
    <t>Brunei Darussalam Dollar</t>
  </si>
  <si>
    <t>BOB</t>
  </si>
  <si>
    <t>Bolivia Boliviano</t>
  </si>
  <si>
    <t>BRL</t>
  </si>
  <si>
    <t>Brazil Real</t>
  </si>
  <si>
    <t>BSD</t>
  </si>
  <si>
    <t>Bahamas Dollar</t>
  </si>
  <si>
    <t>BTN</t>
  </si>
  <si>
    <t>Bhutan Ngultrum</t>
  </si>
  <si>
    <t>BWP</t>
  </si>
  <si>
    <t>Botswana Pula</t>
  </si>
  <si>
    <t>BYR</t>
  </si>
  <si>
    <t>Belarus Ruble</t>
  </si>
  <si>
    <t>BZD</t>
  </si>
  <si>
    <t>Belize Dollar</t>
  </si>
  <si>
    <t>CAD</t>
  </si>
  <si>
    <t>Canada Dollar</t>
  </si>
  <si>
    <t>CDF</t>
  </si>
  <si>
    <t>Congo/Kinshasa Franc</t>
  </si>
  <si>
    <t>CHF</t>
  </si>
  <si>
    <t>Switzerland Franc</t>
  </si>
  <si>
    <t>CLP</t>
  </si>
  <si>
    <t>Chile Peso</t>
  </si>
  <si>
    <t>CNY</t>
  </si>
  <si>
    <t>China Yuan Renminbi</t>
  </si>
  <si>
    <t>COP</t>
  </si>
  <si>
    <t>Colombia Peso</t>
  </si>
  <si>
    <t>CRC</t>
  </si>
  <si>
    <t>Costa Rica Colon</t>
  </si>
  <si>
    <t>CUC</t>
  </si>
  <si>
    <t>Cuba Convertible Peso</t>
  </si>
  <si>
    <t>CUP</t>
  </si>
  <si>
    <t>Cuba Peso</t>
  </si>
  <si>
    <t>CVE</t>
  </si>
  <si>
    <t>Cape Verde Escudo</t>
  </si>
  <si>
    <t>CZK</t>
  </si>
  <si>
    <t>Czech Republic Koruna</t>
  </si>
  <si>
    <t>DJF</t>
  </si>
  <si>
    <t>Djibouti Franc</t>
  </si>
  <si>
    <t>DKK</t>
  </si>
  <si>
    <t>Denmark Krone</t>
  </si>
  <si>
    <t>DOP</t>
  </si>
  <si>
    <t>Dominican Republic Peso</t>
  </si>
  <si>
    <t>DZD</t>
  </si>
  <si>
    <t>Algeria Dinar</t>
  </si>
  <si>
    <t>EGP</t>
  </si>
  <si>
    <t>Egypt Pound</t>
  </si>
  <si>
    <t>ERN</t>
  </si>
  <si>
    <t>Eritrea Nakfa</t>
  </si>
  <si>
    <t>ETB</t>
  </si>
  <si>
    <t>Ethiopia Birr</t>
  </si>
  <si>
    <t>EUR</t>
  </si>
  <si>
    <t>Euro Member Countries</t>
  </si>
  <si>
    <t>FJD</t>
  </si>
  <si>
    <t>Fiji Dollar</t>
  </si>
  <si>
    <t>FKP</t>
  </si>
  <si>
    <t>Falkland Islands (Malvinas) Pound</t>
  </si>
  <si>
    <t>GBP</t>
  </si>
  <si>
    <t>United Kingdom Pound</t>
  </si>
  <si>
    <t>GEL</t>
  </si>
  <si>
    <t>Georgia Lari</t>
  </si>
  <si>
    <t>GGP</t>
  </si>
  <si>
    <t>Guernsey Pound</t>
  </si>
  <si>
    <t>GHS</t>
  </si>
  <si>
    <t>Ghana Cedi</t>
  </si>
  <si>
    <t>GIP</t>
  </si>
  <si>
    <t>Gibraltar Pound</t>
  </si>
  <si>
    <t>GMD</t>
  </si>
  <si>
    <t>Gambia Dalasi</t>
  </si>
  <si>
    <t>GNF</t>
  </si>
  <si>
    <t>Guinea Franc</t>
  </si>
  <si>
    <t>GTQ</t>
  </si>
  <si>
    <t>Guatemala Quetzal</t>
  </si>
  <si>
    <t>GYD</t>
  </si>
  <si>
    <t>Guyana Dollar</t>
  </si>
  <si>
    <t>HKD</t>
  </si>
  <si>
    <t>Hong Kong Dollar</t>
  </si>
  <si>
    <t>HNL</t>
  </si>
  <si>
    <t>Honduras Lempira</t>
  </si>
  <si>
    <t>HRK</t>
  </si>
  <si>
    <t>Croatia Kuna</t>
  </si>
  <si>
    <t>HTG</t>
  </si>
  <si>
    <t>Haiti Gourde</t>
  </si>
  <si>
    <t>HUF</t>
  </si>
  <si>
    <t>Hungary Forint</t>
  </si>
  <si>
    <t>IDR</t>
  </si>
  <si>
    <t>Indonesia Rupiah</t>
  </si>
  <si>
    <t>ILS</t>
  </si>
  <si>
    <t>Israel Shekel</t>
  </si>
  <si>
    <t>IMP</t>
  </si>
  <si>
    <t>Isle of Man Pound</t>
  </si>
  <si>
    <t>INR</t>
  </si>
  <si>
    <t>India Rupee</t>
  </si>
  <si>
    <t>IQD</t>
  </si>
  <si>
    <t>Iraq Dinar</t>
  </si>
  <si>
    <t>IRR</t>
  </si>
  <si>
    <t>Iran Rial</t>
  </si>
  <si>
    <t>ISK</t>
  </si>
  <si>
    <t>Iceland Krona</t>
  </si>
  <si>
    <t>JEP</t>
  </si>
  <si>
    <t>Jersey Pound</t>
  </si>
  <si>
    <t>JMD</t>
  </si>
  <si>
    <t>Jamaica Dollar</t>
  </si>
  <si>
    <t>JOD</t>
  </si>
  <si>
    <t>Jordan Dinar</t>
  </si>
  <si>
    <t>JPY</t>
  </si>
  <si>
    <t>Japan Yen</t>
  </si>
  <si>
    <t>KES</t>
  </si>
  <si>
    <t>Kenya Shilling</t>
  </si>
  <si>
    <t>KGS</t>
  </si>
  <si>
    <t>Kyrgyzstan Som</t>
  </si>
  <si>
    <t>KHR</t>
  </si>
  <si>
    <t>Cambodia Riel</t>
  </si>
  <si>
    <t>KMF</t>
  </si>
  <si>
    <t>Comoros Franc</t>
  </si>
  <si>
    <t>KPW</t>
  </si>
  <si>
    <t>Korea (North) Won</t>
  </si>
  <si>
    <t>KRW</t>
  </si>
  <si>
    <t>Korea (South) Won</t>
  </si>
  <si>
    <t>KWD</t>
  </si>
  <si>
    <t>Kuwait Dinar</t>
  </si>
  <si>
    <t>KYD</t>
  </si>
  <si>
    <t>Cayman Islands Dollar</t>
  </si>
  <si>
    <t>KZT</t>
  </si>
  <si>
    <t>Kazakhstan Tenge</t>
  </si>
  <si>
    <t>LAK</t>
  </si>
  <si>
    <t>Laos Kip</t>
  </si>
  <si>
    <t>LBP</t>
  </si>
  <si>
    <t>Lebanon Pound</t>
  </si>
  <si>
    <t>LKR</t>
  </si>
  <si>
    <t>Sri Lanka Rupee</t>
  </si>
  <si>
    <t>LRD</t>
  </si>
  <si>
    <t>Liberia Dollar</t>
  </si>
  <si>
    <t>LSL</t>
  </si>
  <si>
    <t>Lesotho Loti</t>
  </si>
  <si>
    <t>LYD</t>
  </si>
  <si>
    <t>Libya Dinar</t>
  </si>
  <si>
    <t>MAD</t>
  </si>
  <si>
    <t>Morocco Dirham</t>
  </si>
  <si>
    <t>MDL</t>
  </si>
  <si>
    <t>Moldova Leu</t>
  </si>
  <si>
    <t>MGA</t>
  </si>
  <si>
    <t>Madagascar Ariary</t>
  </si>
  <si>
    <t>MKD</t>
  </si>
  <si>
    <t>Macedonia Denar</t>
  </si>
  <si>
    <t>MMK</t>
  </si>
  <si>
    <t>Myanmar (Burma) Kyat</t>
  </si>
  <si>
    <t>MNT</t>
  </si>
  <si>
    <t>Mongolia Tughrik</t>
  </si>
  <si>
    <t>MOP</t>
  </si>
  <si>
    <t>Macau Pataca</t>
  </si>
  <si>
    <t>MRO</t>
  </si>
  <si>
    <t>Mauritania Ouguiya</t>
  </si>
  <si>
    <t>MUR</t>
  </si>
  <si>
    <t>Mauritius Rupee</t>
  </si>
  <si>
    <t>MVR</t>
  </si>
  <si>
    <t>Maldives (Maldive Islands) Rufiyaa</t>
  </si>
  <si>
    <t>MWK</t>
  </si>
  <si>
    <t>Malawi Kwacha</t>
  </si>
  <si>
    <t>MXN</t>
  </si>
  <si>
    <t>Mexico Peso</t>
  </si>
  <si>
    <t>MYR</t>
  </si>
  <si>
    <t>Malaysia Ringgit</t>
  </si>
  <si>
    <t>MZN</t>
  </si>
  <si>
    <t>Mozambique Metical</t>
  </si>
  <si>
    <t>NAD</t>
  </si>
  <si>
    <t>Namibia Dollar</t>
  </si>
  <si>
    <t>NGN</t>
  </si>
  <si>
    <t>Nigeria Naira</t>
  </si>
  <si>
    <t>NIO</t>
  </si>
  <si>
    <t>Nicaragua Cordoba</t>
  </si>
  <si>
    <t>NOK</t>
  </si>
  <si>
    <t>Norway Krone</t>
  </si>
  <si>
    <t>NPR</t>
  </si>
  <si>
    <t>Nepal Rupee</t>
  </si>
  <si>
    <t>NZD</t>
  </si>
  <si>
    <t>New Zealand Dollar</t>
  </si>
  <si>
    <t>OMR</t>
  </si>
  <si>
    <t>Oman Rial</t>
  </si>
  <si>
    <t>PAB</t>
  </si>
  <si>
    <t>Panama Balboa</t>
  </si>
  <si>
    <t>PEN</t>
  </si>
  <si>
    <t>Peru Nuevo Sol</t>
  </si>
  <si>
    <t>PGK</t>
  </si>
  <si>
    <t>Papua New Guinea Kina</t>
  </si>
  <si>
    <t>PHP</t>
  </si>
  <si>
    <t>Philippines Peso</t>
  </si>
  <si>
    <t>PKR</t>
  </si>
  <si>
    <t>Pakistan Rupee</t>
  </si>
  <si>
    <t>PLN</t>
  </si>
  <si>
    <t>Poland Zloty</t>
  </si>
  <si>
    <t>PYG</t>
  </si>
  <si>
    <t>Paraguay Guarani</t>
  </si>
  <si>
    <t>QAR</t>
  </si>
  <si>
    <t>Qatar Riyal</t>
  </si>
  <si>
    <t>RON</t>
  </si>
  <si>
    <t>Romania New Leu</t>
  </si>
  <si>
    <t>RSD</t>
  </si>
  <si>
    <t>Serbia Dinar</t>
  </si>
  <si>
    <t>RUB</t>
  </si>
  <si>
    <t>Russia Ruble</t>
  </si>
  <si>
    <t>RWF</t>
  </si>
  <si>
    <t>Rwanda Franc</t>
  </si>
  <si>
    <t>SAR</t>
  </si>
  <si>
    <t>Saudi Arabia Riyal</t>
  </si>
  <si>
    <t>SBD</t>
  </si>
  <si>
    <t>Solomon Islands Dollar</t>
  </si>
  <si>
    <t>SCR</t>
  </si>
  <si>
    <t>Seychelles Rupee</t>
  </si>
  <si>
    <t>SDG</t>
  </si>
  <si>
    <t>Sudan Pound</t>
  </si>
  <si>
    <t>SEK</t>
  </si>
  <si>
    <t>Sweden Krona</t>
  </si>
  <si>
    <t>SGD</t>
  </si>
  <si>
    <t>Singapore Dollar</t>
  </si>
  <si>
    <t>SHP</t>
  </si>
  <si>
    <t>Saint Helena Pound</t>
  </si>
  <si>
    <t>SLL</t>
  </si>
  <si>
    <t>Sierra Leone Leone</t>
  </si>
  <si>
    <t>SOS</t>
  </si>
  <si>
    <t>Somalia Shilling</t>
  </si>
  <si>
    <t>SPL*</t>
  </si>
  <si>
    <t>Seborga Luigino</t>
  </si>
  <si>
    <t>SRD</t>
  </si>
  <si>
    <t>Suriname Dollar</t>
  </si>
  <si>
    <t>STD</t>
  </si>
  <si>
    <t>São Tomé and Príncipe Dobra</t>
  </si>
  <si>
    <t>SVC</t>
  </si>
  <si>
    <t>El Salvador Colon</t>
  </si>
  <si>
    <t>SYP</t>
  </si>
  <si>
    <t>Syria Pound</t>
  </si>
  <si>
    <t>SZL</t>
  </si>
  <si>
    <t>Swaziland Lilangeni</t>
  </si>
  <si>
    <t>THB</t>
  </si>
  <si>
    <t>Thailand Baht</t>
  </si>
  <si>
    <t>TJS</t>
  </si>
  <si>
    <t>Tajikistan Somoni</t>
  </si>
  <si>
    <t>TMT</t>
  </si>
  <si>
    <t>Turkmenistan Manat</t>
  </si>
  <si>
    <t>TND</t>
  </si>
  <si>
    <t>Tunisia Dinar</t>
  </si>
  <si>
    <t>TOP</t>
  </si>
  <si>
    <t>Tonga Pa'anga</t>
  </si>
  <si>
    <t>TRY</t>
  </si>
  <si>
    <t>Turkey Lira</t>
  </si>
  <si>
    <t>TTD</t>
  </si>
  <si>
    <t>Trinidad and Tobago Dollar</t>
  </si>
  <si>
    <t>TVD</t>
  </si>
  <si>
    <t>Tuvalu Dollar</t>
  </si>
  <si>
    <t>TWD</t>
  </si>
  <si>
    <t>Taiwan New Dollar</t>
  </si>
  <si>
    <t>TZS</t>
  </si>
  <si>
    <t>Tanzania Shilling</t>
  </si>
  <si>
    <t>UAH</t>
  </si>
  <si>
    <t>Ukraine Hryvnia</t>
  </si>
  <si>
    <t>UGX</t>
  </si>
  <si>
    <t>Uganda Shilling</t>
  </si>
  <si>
    <t>USD</t>
  </si>
  <si>
    <t>United States Dollar</t>
  </si>
  <si>
    <t>UYU</t>
  </si>
  <si>
    <t>Uruguay Peso</t>
  </si>
  <si>
    <t>UZS</t>
  </si>
  <si>
    <t>Uzbekistan Som</t>
  </si>
  <si>
    <t>VEF</t>
  </si>
  <si>
    <t>Venezuela Bolivar</t>
  </si>
  <si>
    <t>VND</t>
  </si>
  <si>
    <t>Viet Nam Dong</t>
  </si>
  <si>
    <t>VUV</t>
  </si>
  <si>
    <t>Vanuatu Vatu</t>
  </si>
  <si>
    <t>WST</t>
  </si>
  <si>
    <t>Samoa Tala</t>
  </si>
  <si>
    <t>XAF</t>
  </si>
  <si>
    <t>Communauté Financière Africaine (BEAC) CFA Franc BEAC</t>
  </si>
  <si>
    <t>XCD</t>
  </si>
  <si>
    <t>East Caribbean Dollar</t>
  </si>
  <si>
    <t>XDR</t>
  </si>
  <si>
    <t>International Monetary Fund (IMF) Special Drawing Rights</t>
  </si>
  <si>
    <t>XOF</t>
  </si>
  <si>
    <t>Communauté Financière Africaine (BCEAO) Franc</t>
  </si>
  <si>
    <t>XPF</t>
  </si>
  <si>
    <t>Comptoirs Français du Pacifique (CFP) Franc</t>
  </si>
  <si>
    <t>YER</t>
  </si>
  <si>
    <t>Yemen Rial</t>
  </si>
  <si>
    <t>ZAR</t>
  </si>
  <si>
    <t>South Africa Rand</t>
  </si>
  <si>
    <t>ZMW</t>
  </si>
  <si>
    <t>Zambia Kwacha</t>
  </si>
  <si>
    <t>ZWD</t>
  </si>
  <si>
    <t>Zimbabwe Dollar</t>
  </si>
  <si>
    <t>Code</t>
  </si>
  <si>
    <t>Country / Currency Unit</t>
  </si>
  <si>
    <t>Commodities</t>
  </si>
  <si>
    <t>Use the following worksheets to collect costs related to health facility reporting, case investigation and reactive case detection (RACD) to understand the resources required to conduct these activities and to allocate resources for the future.</t>
  </si>
  <si>
    <t>For more information on updating these worksheets</t>
  </si>
  <si>
    <t>Worksheets included in this XLS document:</t>
  </si>
  <si>
    <t>1. Instructions</t>
  </si>
  <si>
    <t>2. Template Setup</t>
  </si>
  <si>
    <t>3. Translations Setup</t>
  </si>
  <si>
    <t xml:space="preserve">    Worksheets 2 and 3 to be updated by National-level Surveillance Officers. You can only enter data in the pink cells.</t>
  </si>
  <si>
    <t xml:space="preserve">    These worksheets should be hidden before sending to the District-level.</t>
  </si>
  <si>
    <t>Template Setup Worksheet</t>
  </si>
  <si>
    <t>Use this worksheet to create a Master Template for data collection. Once the template is created, hide the tab before sending to District Surveillance Officers.</t>
  </si>
  <si>
    <t>1. Year and Location Overview</t>
  </si>
  <si>
    <t>Enter the evaluation year for which data is being included.</t>
  </si>
  <si>
    <t>Enter the country and province of the evaluation (in local language and English).</t>
  </si>
  <si>
    <t>Country (local language)</t>
  </si>
  <si>
    <t>Country (English)</t>
  </si>
  <si>
    <t>Province (local language)</t>
  </si>
  <si>
    <t>Province (English)</t>
  </si>
  <si>
    <t>Enter the type of health facility which will be evaluated (in local language and English).</t>
  </si>
  <si>
    <t>Type:</t>
  </si>
  <si>
    <t>Health facility type (local language)</t>
  </si>
  <si>
    <t>Health facility type (English)</t>
  </si>
  <si>
    <t xml:space="preserve">Enter all of the district IDs and district names (in local language and English) for the province being evaluated. </t>
  </si>
  <si>
    <t>District name (local language)</t>
  </si>
  <si>
    <t>District name (English)</t>
  </si>
  <si>
    <t xml:space="preserve"> </t>
  </si>
  <si>
    <t>Translations Setup Worksheet</t>
  </si>
  <si>
    <t>Use this worksheet to translate each word/phrase. Translated words/phrases will appear on the subsequent worksheets.</t>
  </si>
  <si>
    <t>Once the template is created, hide the tab before sending to District-level Surveillance Officers.</t>
  </si>
  <si>
    <t>This worksheet contains one section:</t>
  </si>
  <si>
    <t>1.Translations</t>
  </si>
  <si>
    <t xml:space="preserve">    To be updated by Provincial-/ National-level Surveillance Officers. You can only enter text in the pink cells below.</t>
  </si>
  <si>
    <t>1. Translations</t>
  </si>
  <si>
    <t>Enter a translation in the pink column for each word or phrase. Review the following data entry worksheets to confirm the translations are correct.</t>
  </si>
  <si>
    <t>If the District-level Surveillance Officers understand English then you don't need to translate this worksheet.</t>
  </si>
  <si>
    <t>Worksheet</t>
  </si>
  <si>
    <t>Phrase (English)</t>
  </si>
  <si>
    <t>Translation (to local language)</t>
  </si>
  <si>
    <t>This worksheet contains two sections:</t>
  </si>
  <si>
    <t>1. Location Overview</t>
  </si>
  <si>
    <t>Sections 1 and 2 to be updated by District-level Surveillance Officers. You can only enter data in the pink cells.</t>
  </si>
  <si>
    <t>Enter in the District name which is being evaluated. Confirm that the evaluation Province and Year of data being collected is correct.</t>
  </si>
  <si>
    <t>Warning - Do not add extra rows. If you need to add more health facilities please contact the individual who sent you this XLS file.</t>
  </si>
  <si>
    <t>Job title of person</t>
  </si>
  <si>
    <t>CI/ RACD</t>
  </si>
  <si>
    <t>Use this worksheet to collect personnel costs for activities related to health facility reporting, case investigation and reactive case detection.</t>
  </si>
  <si>
    <t>TOTAL</t>
  </si>
  <si>
    <t>February</t>
  </si>
  <si>
    <t>Description</t>
  </si>
  <si>
    <t>% spent on CI / RACD</t>
  </si>
  <si>
    <t>CI / RACD</t>
  </si>
  <si>
    <t xml:space="preserve">     Worksheets 4 and 5 to be updated by District-level Surveillance Officers. You can only enter data in the pink cells.</t>
  </si>
  <si>
    <t xml:space="preserve">     Worksheet 6 to be reviewed by District-, Provincial-, and/or National-level Surveillance Officers. You cannot enter any data in this worksheet.</t>
  </si>
  <si>
    <t>This worksheet contains three sections:</t>
  </si>
  <si>
    <t>Category</t>
  </si>
  <si>
    <t>[insert]</t>
  </si>
  <si>
    <t>Time compensation</t>
  </si>
  <si>
    <t>Complete the table below entering in the data in columns for each individual working on health facility reporting, case investigation and RACD.</t>
  </si>
  <si>
    <t>2. Data Outputs</t>
  </si>
  <si>
    <t>All sections in this worksheet will automatically populate. You do not need to do anything.</t>
  </si>
  <si>
    <t>Costing Review Sheet</t>
  </si>
  <si>
    <t>Services</t>
  </si>
  <si>
    <t>Other</t>
  </si>
  <si>
    <t>INSTRUCTIONS</t>
  </si>
  <si>
    <t>Job Title (local language)</t>
  </si>
  <si>
    <t>Job Title (English)</t>
  </si>
  <si>
    <t>a. Personnel</t>
  </si>
  <si>
    <t>Complete</t>
  </si>
  <si>
    <t>Costing Review</t>
  </si>
  <si>
    <t xml:space="preserve">    All sections in this worksheet should be updated by Provincial-/ National-level Surveillance Officers. You can only enter information in the pink cells below.</t>
  </si>
  <si>
    <t>2. Local Currency</t>
  </si>
  <si>
    <t>3. Health Facility Types</t>
  </si>
  <si>
    <t>4. Personnel Types</t>
  </si>
  <si>
    <t>5. List of District ID and Names</t>
  </si>
  <si>
    <t>Enter the local currency type and current approximate exchange rate for 1 US dollar (USD$).</t>
  </si>
  <si>
    <t>Enter local currency type</t>
  </si>
  <si>
    <t>Average exchange rate</t>
  </si>
  <si>
    <t>Local currency:</t>
  </si>
  <si>
    <t>Confirm the local currency type is correct.</t>
  </si>
  <si>
    <t xml:space="preserve">USD $ </t>
  </si>
  <si>
    <t>Use this worksheet to review the completeness of the cost data entered in the previous data entry worksheets.</t>
  </si>
  <si>
    <t>Use this section to review figures and tables of the data entered.</t>
  </si>
  <si>
    <t>Total costs for malaria and CI/RACD activities by category</t>
  </si>
  <si>
    <t>Malaria</t>
  </si>
  <si>
    <t>CI/RACD specific</t>
  </si>
  <si>
    <t>Country and Currency</t>
  </si>
  <si>
    <t>Currency Code</t>
  </si>
  <si>
    <t>Bolivia Bolíviano</t>
  </si>
  <si>
    <t>Peru Sol</t>
  </si>
  <si>
    <t>a. Table 1: Total costs for malaria and CI/RACD activities by category</t>
  </si>
  <si>
    <t>Costing Summary</t>
  </si>
  <si>
    <t>CI - case investigation; RACD - reactive case detection</t>
  </si>
  <si>
    <t xml:space="preserve">      Worksheet 7 to be reviewed by Provincial- and/or National-level surveillance Officers if necessary. </t>
  </si>
  <si>
    <t>See the Costing Manual for Surveillance Officers for more information on how to update these worksheets.</t>
  </si>
  <si>
    <t>a. Table: Total costs for malaria and CI/RACD personnel</t>
  </si>
  <si>
    <t>a. Table 1: Total costs for malaria and Case Investigation/Reactive Case Detection activities by category</t>
  </si>
  <si>
    <t>Check that this worksheet is displaying correct information. If not, return to the 'Template Setup' worksheet and choose the correct district.</t>
  </si>
  <si>
    <t>Estimating the Costs Worksheets for Health Facility Reporting, Case Investigation and Reactive Case Detection</t>
  </si>
  <si>
    <t>This worksheet contains 5 sections:</t>
  </si>
  <si>
    <t>[type 1]</t>
  </si>
  <si>
    <t>[type 2]</t>
  </si>
  <si>
    <t>[type 3]</t>
  </si>
  <si>
    <t>[type 4]</t>
  </si>
  <si>
    <t>[type 5]</t>
  </si>
  <si>
    <t>[type 6]</t>
  </si>
  <si>
    <t>[type 7]</t>
  </si>
  <si>
    <t>[type 8]</t>
  </si>
  <si>
    <t>Enter the job titles which will be evaluated (in local language and English). Examples are provided below.</t>
  </si>
  <si>
    <t>Sections 1 and 3 to be updated by District-level Surveillance Officers. You can only enter data in the pink cells.</t>
  </si>
  <si>
    <t>Costing Summary Sheet</t>
  </si>
  <si>
    <r>
      <rPr>
        <sz val="11"/>
        <color indexed="56"/>
        <rFont val="Arial"/>
        <family val="2"/>
      </rPr>
      <t>The Malaria Elimination Toolkit, developed by the Malaria Elimination Initiative (MEI) at the UCSF Global Health Group, can be found at:</t>
    </r>
    <r>
      <rPr>
        <sz val="11"/>
        <color indexed="22"/>
        <rFont val="Arial"/>
        <family val="2"/>
      </rPr>
      <t xml:space="preserve"> </t>
    </r>
    <r>
      <rPr>
        <sz val="11"/>
        <color indexed="21"/>
        <rFont val="Arial"/>
        <family val="2"/>
      </rPr>
      <t>http://shrinkingthemalariamap.org/tools</t>
    </r>
    <r>
      <rPr>
        <sz val="11"/>
        <color indexed="60"/>
        <rFont val="Arial"/>
        <family val="2"/>
      </rPr>
      <t xml:space="preserve"> </t>
    </r>
  </si>
  <si>
    <t xml:space="preserve">Version: </t>
  </si>
  <si>
    <t>[eg, microscopist]</t>
  </si>
  <si>
    <t>[eg, case investigation staff]</t>
  </si>
  <si>
    <t>[eg, village malaria worker]</t>
  </si>
  <si>
    <t>Date of currency conversion</t>
  </si>
  <si>
    <t>[enter date]</t>
  </si>
  <si>
    <t>If you are unsure of the currency code and conversion, see the Currency Codes tab for a complete list of countries.</t>
  </si>
  <si>
    <t xml:space="preserve">https://www.oanda.com/currency/converter/ </t>
  </si>
  <si>
    <t xml:space="preserve">Currency conversion calculator: </t>
  </si>
  <si>
    <t>4. Personnel Costs</t>
  </si>
  <si>
    <t>5. Consumables, Services and Other Costs</t>
  </si>
  <si>
    <t>6. Costing Summary</t>
  </si>
  <si>
    <t>7. Costing Review</t>
  </si>
  <si>
    <t>8. Currency Codes</t>
  </si>
  <si>
    <t>Personnel Costs Data Worksheet</t>
  </si>
  <si>
    <t>3. Personnel Costs</t>
  </si>
  <si>
    <t>Consumables, Services and Other Data Worksheet</t>
  </si>
  <si>
    <t>3. Consumables, Services &amp; Other</t>
  </si>
  <si>
    <t>Examples are been provided below. Please include your own consumables, services, or other in the Item column.</t>
  </si>
  <si>
    <t>Consumables, Services &amp; Other</t>
  </si>
  <si>
    <t>Use this worksheet to collect consumables, services and other costs for activities related to health facility reporting, case investigation and reactive case detection.</t>
  </si>
  <si>
    <t>Confirm that the evaluation Province and Year of District data being collected is correct.</t>
  </si>
  <si>
    <t>Use this worksheet to summarize the summary costs associated with health facility reporting, case investigation and reactive case detection</t>
  </si>
  <si>
    <t>b. Figure 1: Monthly costs for consumables, services or other</t>
  </si>
  <si>
    <t>Check that this worksheet is displaying correct information. If not, contact the individual who sent this to you.</t>
  </si>
  <si>
    <t>b. Figure 1: Monthly costs for consumables, services and other</t>
  </si>
  <si>
    <t>district</t>
  </si>
  <si>
    <t>province</t>
  </si>
  <si>
    <t>year</t>
  </si>
  <si>
    <t>month</t>
  </si>
  <si>
    <t>type</t>
  </si>
  <si>
    <t>category</t>
  </si>
  <si>
    <t>cost</t>
  </si>
  <si>
    <t>CI/RACD</t>
  </si>
  <si>
    <t>hf_id</t>
  </si>
  <si>
    <t>facility_type</t>
  </si>
  <si>
    <t>job_title</t>
  </si>
  <si>
    <t>item</t>
  </si>
  <si>
    <t>description</t>
  </si>
  <si>
    <t>all_malaria_costs</t>
  </si>
  <si>
    <t>ci_racd_costs</t>
  </si>
  <si>
    <t>Consumables, Services and Other</t>
  </si>
  <si>
    <t>b. Consumables, Services &amp; Other</t>
  </si>
  <si>
    <t>b. Table: Total costs for consumables, services or other</t>
  </si>
  <si>
    <t>Consumables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</si>
</sst>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4" formatCode="_(&quot;$&quot;* #,##0.00_);_(&quot;$&quot;* \(#,##0.00\);_(&quot;$&quot;* &quot;-&quot;??_);_(@_)"/>
    <numFmt numFmtId="43" formatCode="_(* #,##0.00_);_(* \(#,##0.00\);_(* &quot;-&quot;??_);_(@_)"/>
  </numFmts>
  <fonts count="53">
    <font>
      <sz val="11"/>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6"/>
      <color theme="1"/>
      <name val="Calibri"/>
      <family val="2"/>
      <scheme val="minor"/>
    </font>
    <font>
      <b/>
      <i/>
      <sz val="11"/>
      <color theme="1"/>
      <name val="Calibri"/>
      <family val="2"/>
      <scheme val="minor"/>
    </font>
    <font>
      <sz val="11"/>
      <color rgb="FFFF0000"/>
      <name val="Calibri"/>
      <family val="2"/>
      <scheme val="minor"/>
    </font>
    <font>
      <b/>
      <sz val="11"/>
      <name val="Calibri"/>
      <family val="2"/>
      <scheme val="minor"/>
    </font>
    <font>
      <b/>
      <i/>
      <sz val="12"/>
      <color theme="1"/>
      <name val="Calibri"/>
      <family val="2"/>
      <scheme val="minor"/>
    </font>
    <font>
      <u/>
      <sz val="11"/>
      <color theme="10"/>
      <name val="Calibri"/>
      <family val="2"/>
      <scheme val="minor"/>
    </font>
    <font>
      <u/>
      <sz val="11"/>
      <color theme="11"/>
      <name val="Calibri"/>
      <family val="2"/>
      <scheme val="minor"/>
    </font>
    <font>
      <sz val="11"/>
      <color theme="1"/>
      <name val="Calibri"/>
      <family val="2"/>
      <charset val="222"/>
      <scheme val="minor"/>
    </font>
    <font>
      <sz val="11"/>
      <name val="Calibri"/>
      <family val="2"/>
      <scheme val="minor"/>
    </font>
    <font>
      <b/>
      <sz val="12"/>
      <color theme="1"/>
      <name val="Calibri"/>
      <family val="2"/>
      <scheme val="minor"/>
    </font>
    <font>
      <b/>
      <sz val="12"/>
      <name val="Calibri"/>
      <family val="2"/>
      <scheme val="minor"/>
    </font>
    <font>
      <b/>
      <sz val="18"/>
      <color theme="1"/>
      <name val="Arial"/>
      <family val="2"/>
    </font>
    <font>
      <sz val="11"/>
      <color theme="1"/>
      <name val="Arial"/>
      <family val="2"/>
    </font>
    <font>
      <b/>
      <i/>
      <sz val="12"/>
      <color theme="1"/>
      <name val="Arial"/>
      <family val="2"/>
    </font>
    <font>
      <b/>
      <sz val="12"/>
      <color theme="1"/>
      <name val="Arial"/>
      <family val="2"/>
    </font>
    <font>
      <b/>
      <sz val="11"/>
      <color theme="1"/>
      <name val="Arial"/>
      <family val="2"/>
    </font>
    <font>
      <sz val="16"/>
      <color theme="1"/>
      <name val="Arial"/>
      <family val="2"/>
    </font>
    <font>
      <b/>
      <sz val="14"/>
      <color theme="1"/>
      <name val="Arial"/>
      <family val="2"/>
    </font>
    <font>
      <b/>
      <sz val="11"/>
      <color rgb="FFFF0000"/>
      <name val="Arial"/>
      <family val="2"/>
    </font>
    <font>
      <sz val="11"/>
      <color rgb="FFFF0000"/>
      <name val="Arial"/>
      <family val="2"/>
    </font>
    <font>
      <i/>
      <sz val="11"/>
      <color theme="1"/>
      <name val="Arial"/>
      <family val="2"/>
    </font>
    <font>
      <b/>
      <sz val="16"/>
      <color theme="1"/>
      <name val="Arial"/>
      <family val="2"/>
    </font>
    <font>
      <sz val="12"/>
      <color rgb="FF000000"/>
      <name val="Calibri"/>
      <family val="2"/>
      <scheme val="minor"/>
    </font>
    <font>
      <i/>
      <sz val="12"/>
      <color rgb="FF000000"/>
      <name val="Calibri"/>
      <family val="2"/>
      <scheme val="minor"/>
    </font>
    <font>
      <b/>
      <sz val="12"/>
      <color rgb="FF000000"/>
      <name val="Calibri"/>
      <family val="2"/>
      <scheme val="minor"/>
    </font>
    <font>
      <b/>
      <sz val="14"/>
      <color rgb="FF000000"/>
      <name val="Calibri"/>
      <family val="2"/>
      <scheme val="minor"/>
    </font>
    <font>
      <b/>
      <sz val="12"/>
      <color rgb="FFFF0000"/>
      <name val="Calibri"/>
      <family val="2"/>
      <scheme val="minor"/>
    </font>
    <font>
      <sz val="12"/>
      <name val="Calibri"/>
      <family val="2"/>
      <scheme val="minor"/>
    </font>
    <font>
      <sz val="12"/>
      <color rgb="FFFF0000"/>
      <name val="Calibri"/>
      <family val="2"/>
      <scheme val="minor"/>
    </font>
    <font>
      <b/>
      <sz val="11"/>
      <color rgb="FFFF0000"/>
      <name val="Calibri"/>
      <family val="2"/>
      <scheme val="minor"/>
    </font>
    <font>
      <b/>
      <sz val="10"/>
      <color rgb="FF000000"/>
      <name val="Arial"/>
      <family val="2"/>
    </font>
    <font>
      <sz val="10"/>
      <color rgb="FF000000"/>
      <name val="Arial"/>
      <family val="2"/>
    </font>
    <font>
      <b/>
      <sz val="14"/>
      <name val="Calibri"/>
      <family val="2"/>
      <scheme val="minor"/>
    </font>
    <font>
      <sz val="11"/>
      <name val="Arial"/>
      <family val="2"/>
    </font>
    <font>
      <i/>
      <sz val="11"/>
      <color rgb="FFFF0000"/>
      <name val="Calibri"/>
      <family val="2"/>
      <scheme val="minor"/>
    </font>
    <font>
      <b/>
      <sz val="16"/>
      <name val="Calibri"/>
      <family val="2"/>
      <scheme val="minor"/>
    </font>
    <font>
      <i/>
      <sz val="11"/>
      <name val="Calibri"/>
      <family val="2"/>
      <scheme val="minor"/>
    </font>
    <font>
      <sz val="10"/>
      <name val="Arial"/>
      <family val="2"/>
    </font>
    <font>
      <b/>
      <i/>
      <sz val="12"/>
      <name val="Calibri"/>
      <family val="2"/>
      <scheme val="minor"/>
    </font>
    <font>
      <b/>
      <i/>
      <sz val="12"/>
      <color rgb="FF000000"/>
      <name val="Calibri"/>
      <family val="2"/>
      <scheme val="minor"/>
    </font>
    <font>
      <sz val="11"/>
      <color rgb="FF000000"/>
      <name val="Calibri"/>
      <family val="2"/>
      <scheme val="minor"/>
    </font>
    <font>
      <sz val="11"/>
      <color theme="3"/>
      <name val="Arial"/>
      <family val="2"/>
    </font>
    <font>
      <sz val="11"/>
      <color indexed="56"/>
      <name val="Arial"/>
      <family val="2"/>
    </font>
    <font>
      <sz val="11"/>
      <color indexed="22"/>
      <name val="Arial"/>
      <family val="2"/>
    </font>
    <font>
      <sz val="11"/>
      <color indexed="21"/>
      <name val="Arial"/>
      <family val="2"/>
    </font>
    <font>
      <sz val="11"/>
      <color indexed="60"/>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theme="0"/>
        <bgColor indexed="64"/>
      </patternFill>
    </fill>
    <fill>
      <patternFill patternType="darkUp">
        <bgColor theme="1" tint="0.499984740745262"/>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4A49E"/>
        <bgColor indexed="64"/>
      </patternFill>
    </fill>
    <fill>
      <patternFill patternType="darkUp">
        <bgColor theme="0"/>
      </patternFill>
    </fill>
    <fill>
      <patternFill patternType="solid">
        <fgColor theme="3" tint="0.59999389629810485"/>
        <bgColor indexed="64"/>
      </patternFill>
    </fill>
    <fill>
      <patternFill patternType="solid">
        <fgColor rgb="FFF5F5F5"/>
        <bgColor indexed="64"/>
      </patternFill>
    </fill>
    <fill>
      <patternFill patternType="solid">
        <fgColor theme="0" tint="-0.14999847407452621"/>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thin">
        <color auto="1"/>
      </top>
      <bottom style="medium">
        <color indexed="64"/>
      </bottom>
      <diagonal/>
    </border>
    <border>
      <left style="medium">
        <color auto="1"/>
      </left>
      <right/>
      <top style="thin">
        <color auto="1"/>
      </top>
      <bottom style="medium">
        <color auto="1"/>
      </bottom>
      <diagonal/>
    </border>
    <border>
      <left style="thin">
        <color auto="1"/>
      </left>
      <right style="medium">
        <color indexed="64"/>
      </right>
      <top style="medium">
        <color indexed="64"/>
      </top>
      <bottom/>
      <diagonal/>
    </border>
    <border>
      <left style="medium">
        <color auto="1"/>
      </left>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thin">
        <color auto="1"/>
      </left>
      <right style="thin">
        <color auto="1"/>
      </right>
      <top style="medium">
        <color auto="1"/>
      </top>
      <bottom style="thin">
        <color auto="1"/>
      </bottom>
      <diagonal/>
    </border>
    <border>
      <left/>
      <right/>
      <top style="thin">
        <color auto="1"/>
      </top>
      <bottom style="thin">
        <color auto="1"/>
      </bottom>
      <diagonal/>
    </border>
    <border>
      <left style="thin">
        <color auto="1"/>
      </left>
      <right/>
      <top style="medium">
        <color indexed="64"/>
      </top>
      <bottom style="thin">
        <color auto="1"/>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style="thin">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indexed="64"/>
      </bottom>
      <diagonal/>
    </border>
    <border>
      <left/>
      <right style="medium">
        <color auto="1"/>
      </right>
      <top style="medium">
        <color auto="1"/>
      </top>
      <bottom style="thin">
        <color auto="1"/>
      </bottom>
      <diagonal/>
    </border>
    <border>
      <left/>
      <right style="medium">
        <color indexed="64"/>
      </right>
      <top style="thin">
        <color auto="1"/>
      </top>
      <bottom style="medium">
        <color indexed="64"/>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indexed="64"/>
      </left>
      <right style="medium">
        <color indexed="64"/>
      </right>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medium">
        <color auto="1"/>
      </left>
      <right/>
      <top style="medium">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18">
    <xf numFmtId="0" fontId="0" fillId="0" borderId="0"/>
    <xf numFmtId="9" fontId="4"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xf numFmtId="0" fontId="10" fillId="0" borderId="0" applyNumberFormat="0" applyFill="0" applyBorder="0" applyAlignment="0" applyProtection="0"/>
  </cellStyleXfs>
  <cellXfs count="313">
    <xf numFmtId="0" fontId="0" fillId="0" borderId="0" xfId="0"/>
    <xf numFmtId="43" fontId="0" fillId="2" borderId="25" xfId="2" applyNumberFormat="1" applyFont="1" applyFill="1" applyBorder="1" applyProtection="1"/>
    <xf numFmtId="43" fontId="0" fillId="2" borderId="16" xfId="2" applyNumberFormat="1" applyFont="1" applyFill="1" applyBorder="1" applyAlignment="1" applyProtection="1">
      <alignment horizontal="right"/>
    </xf>
    <xf numFmtId="43" fontId="0" fillId="2" borderId="25" xfId="2" applyNumberFormat="1" applyFont="1" applyFill="1" applyBorder="1" applyAlignment="1" applyProtection="1">
      <alignment horizontal="right"/>
    </xf>
    <xf numFmtId="0" fontId="0" fillId="2" borderId="0" xfId="0" applyFill="1" applyBorder="1"/>
    <xf numFmtId="0" fontId="0" fillId="2" borderId="0" xfId="0" applyFill="1"/>
    <xf numFmtId="0" fontId="0" fillId="2" borderId="0" xfId="0" applyFill="1" applyProtection="1"/>
    <xf numFmtId="0" fontId="0" fillId="2" borderId="0" xfId="0" applyFill="1" applyBorder="1" applyProtection="1"/>
    <xf numFmtId="0" fontId="0" fillId="2" borderId="0" xfId="0" applyFill="1" applyAlignment="1" applyProtection="1">
      <alignment horizontal="left" wrapText="1"/>
    </xf>
    <xf numFmtId="0" fontId="7" fillId="2" borderId="0" xfId="0" applyFont="1" applyFill="1" applyProtection="1"/>
    <xf numFmtId="0" fontId="2" fillId="2" borderId="0" xfId="0" applyFont="1" applyFill="1" applyProtection="1"/>
    <xf numFmtId="0" fontId="7" fillId="2" borderId="0" xfId="0" applyFont="1" applyFill="1"/>
    <xf numFmtId="0" fontId="2" fillId="2" borderId="18" xfId="0" applyFont="1" applyFill="1" applyBorder="1" applyAlignment="1" applyProtection="1">
      <alignment horizontal="center" wrapText="1"/>
    </xf>
    <xf numFmtId="0" fontId="2" fillId="2" borderId="17" xfId="0" applyFont="1" applyFill="1" applyBorder="1" applyAlignment="1" applyProtection="1">
      <alignment horizontal="center" wrapText="1"/>
    </xf>
    <xf numFmtId="0" fontId="2" fillId="2" borderId="22"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0" fillId="2" borderId="34" xfId="0" applyFill="1" applyBorder="1" applyAlignment="1" applyProtection="1">
      <alignment horizontal="center"/>
    </xf>
    <xf numFmtId="43" fontId="0" fillId="2" borderId="23" xfId="0" applyNumberFormat="1" applyFill="1" applyBorder="1" applyAlignment="1" applyProtection="1">
      <alignment horizontal="right"/>
    </xf>
    <xf numFmtId="43" fontId="0" fillId="2" borderId="24" xfId="0" applyNumberFormat="1" applyFill="1" applyBorder="1" applyAlignment="1" applyProtection="1">
      <alignment horizontal="right"/>
    </xf>
    <xf numFmtId="0" fontId="0" fillId="2" borderId="13" xfId="0" applyFill="1" applyBorder="1" applyAlignment="1" applyProtection="1">
      <alignment horizontal="center"/>
    </xf>
    <xf numFmtId="41" fontId="8" fillId="2" borderId="18" xfId="2" applyNumberFormat="1" applyFont="1" applyFill="1" applyBorder="1" applyProtection="1"/>
    <xf numFmtId="41" fontId="8" fillId="2" borderId="21" xfId="2" applyNumberFormat="1" applyFont="1" applyFill="1" applyBorder="1" applyProtection="1"/>
    <xf numFmtId="0" fontId="14" fillId="0" borderId="0" xfId="0" applyFont="1" applyFill="1" applyBorder="1" applyProtection="1"/>
    <xf numFmtId="0" fontId="2" fillId="2" borderId="39" xfId="0" applyFont="1" applyFill="1" applyBorder="1" applyAlignment="1" applyProtection="1">
      <alignment horizontal="center"/>
    </xf>
    <xf numFmtId="43" fontId="8" fillId="2" borderId="39" xfId="2" applyNumberFormat="1" applyFont="1" applyFill="1" applyBorder="1" applyProtection="1"/>
    <xf numFmtId="0" fontId="8" fillId="3" borderId="17" xfId="0" applyFont="1" applyFill="1" applyBorder="1" applyAlignment="1" applyProtection="1">
      <alignment horizontal="left" wrapText="1"/>
    </xf>
    <xf numFmtId="0" fontId="8" fillId="3" borderId="8" xfId="0" applyFont="1" applyFill="1" applyBorder="1" applyAlignment="1" applyProtection="1">
      <alignment wrapText="1"/>
    </xf>
    <xf numFmtId="0" fontId="8" fillId="3" borderId="15" xfId="0" applyFont="1" applyFill="1" applyBorder="1" applyAlignment="1" applyProtection="1">
      <alignment wrapText="1"/>
    </xf>
    <xf numFmtId="0" fontId="2" fillId="2" borderId="19" xfId="0" applyFont="1" applyFill="1" applyBorder="1" applyAlignment="1" applyProtection="1">
      <alignment horizontal="center" wrapText="1"/>
    </xf>
    <xf numFmtId="0" fontId="9" fillId="2" borderId="0" xfId="0" applyFont="1" applyFill="1" applyBorder="1" applyProtection="1"/>
    <xf numFmtId="0" fontId="0" fillId="2" borderId="0" xfId="0" applyFill="1" applyBorder="1" applyAlignment="1" applyProtection="1">
      <alignment wrapText="1"/>
    </xf>
    <xf numFmtId="0" fontId="9" fillId="2" borderId="0" xfId="0" applyFont="1" applyFill="1" applyBorder="1" applyAlignment="1" applyProtection="1"/>
    <xf numFmtId="0" fontId="0" fillId="2" borderId="0" xfId="0" applyFill="1" applyBorder="1" applyAlignment="1" applyProtection="1"/>
    <xf numFmtId="0" fontId="16" fillId="2" borderId="0" xfId="0" applyFont="1" applyFill="1" applyProtection="1"/>
    <xf numFmtId="0" fontId="17" fillId="2" borderId="0" xfId="0" applyFont="1" applyFill="1" applyProtection="1"/>
    <xf numFmtId="0" fontId="18" fillId="2" borderId="0" xfId="0" applyFont="1" applyFill="1" applyBorder="1" applyProtection="1"/>
    <xf numFmtId="0" fontId="17" fillId="2" borderId="0" xfId="0" applyFont="1" applyFill="1" applyBorder="1" applyAlignment="1" applyProtection="1">
      <alignment wrapText="1"/>
    </xf>
    <xf numFmtId="0" fontId="17" fillId="2" borderId="0" xfId="0" applyFont="1" applyFill="1" applyBorder="1" applyProtection="1"/>
    <xf numFmtId="0" fontId="19" fillId="2" borderId="0" xfId="0" applyFont="1" applyFill="1" applyAlignment="1" applyProtection="1">
      <alignment horizontal="left"/>
    </xf>
    <xf numFmtId="0" fontId="20" fillId="2" borderId="0" xfId="0" applyFont="1" applyFill="1" applyProtection="1"/>
    <xf numFmtId="0" fontId="21" fillId="2" borderId="0" xfId="0" applyFont="1" applyFill="1" applyProtection="1"/>
    <xf numFmtId="0" fontId="22" fillId="2" borderId="0" xfId="0" applyFont="1" applyFill="1" applyProtection="1"/>
    <xf numFmtId="0" fontId="17" fillId="0" borderId="0" xfId="0" applyFont="1" applyFill="1" applyAlignment="1" applyProtection="1">
      <alignment vertical="center"/>
    </xf>
    <xf numFmtId="0" fontId="17" fillId="2" borderId="0" xfId="0" applyFont="1" applyFill="1" applyAlignment="1" applyProtection="1">
      <alignment vertical="center"/>
    </xf>
    <xf numFmtId="0" fontId="17" fillId="2" borderId="0" xfId="0" applyFont="1" applyFill="1" applyBorder="1" applyAlignment="1" applyProtection="1">
      <alignment vertical="center"/>
    </xf>
    <xf numFmtId="0" fontId="20" fillId="2" borderId="8" xfId="0" applyFont="1" applyFill="1" applyBorder="1" applyProtection="1"/>
    <xf numFmtId="0" fontId="17" fillId="6" borderId="15" xfId="0" applyFont="1" applyFill="1" applyBorder="1" applyAlignment="1" applyProtection="1">
      <alignment horizontal="center"/>
      <protection locked="0"/>
    </xf>
    <xf numFmtId="0" fontId="20" fillId="2" borderId="0" xfId="0" applyFont="1" applyFill="1" applyBorder="1" applyAlignment="1" applyProtection="1">
      <alignment horizontal="center"/>
    </xf>
    <xf numFmtId="0" fontId="20" fillId="2" borderId="0" xfId="0" applyFont="1" applyFill="1" applyBorder="1" applyProtection="1"/>
    <xf numFmtId="0" fontId="23" fillId="2" borderId="0" xfId="0" applyFont="1" applyFill="1" applyBorder="1" applyAlignment="1" applyProtection="1">
      <alignment horizontal="center"/>
    </xf>
    <xf numFmtId="0" fontId="17" fillId="0" borderId="0" xfId="0" applyFont="1" applyFill="1" applyProtection="1"/>
    <xf numFmtId="0" fontId="20" fillId="2" borderId="8" xfId="0" applyFont="1" applyFill="1" applyBorder="1" applyAlignment="1" applyProtection="1">
      <alignment horizontal="center"/>
    </xf>
    <xf numFmtId="0" fontId="20" fillId="2" borderId="18" xfId="0" applyFont="1" applyFill="1" applyBorder="1" applyProtection="1"/>
    <xf numFmtId="0" fontId="20" fillId="2" borderId="21" xfId="0" applyFont="1" applyFill="1" applyBorder="1" applyProtection="1"/>
    <xf numFmtId="0" fontId="17" fillId="6" borderId="17" xfId="0" applyFont="1" applyFill="1" applyBorder="1" applyProtection="1">
      <protection locked="0"/>
    </xf>
    <xf numFmtId="0" fontId="17" fillId="6" borderId="22" xfId="0" applyFont="1" applyFill="1" applyBorder="1" applyProtection="1">
      <protection locked="0"/>
    </xf>
    <xf numFmtId="0" fontId="20" fillId="2" borderId="28" xfId="0" applyFont="1" applyFill="1" applyBorder="1" applyProtection="1"/>
    <xf numFmtId="0" fontId="20" fillId="2" borderId="18" xfId="116" applyFont="1" applyFill="1" applyBorder="1" applyProtection="1"/>
    <xf numFmtId="0" fontId="20" fillId="2" borderId="21" xfId="116" applyFont="1" applyFill="1" applyBorder="1" applyProtection="1"/>
    <xf numFmtId="0" fontId="17" fillId="6" borderId="34" xfId="0" applyFont="1" applyFill="1" applyBorder="1" applyProtection="1">
      <protection locked="0"/>
    </xf>
    <xf numFmtId="0" fontId="17" fillId="6" borderId="1" xfId="0" applyFont="1" applyFill="1" applyBorder="1" applyProtection="1">
      <protection locked="0"/>
    </xf>
    <xf numFmtId="0" fontId="24" fillId="2" borderId="0" xfId="0" applyFont="1" applyFill="1" applyProtection="1"/>
    <xf numFmtId="0" fontId="17" fillId="2" borderId="0" xfId="0" applyFont="1" applyFill="1" applyAlignment="1" applyProtection="1"/>
    <xf numFmtId="0" fontId="20" fillId="2" borderId="8" xfId="116" applyFont="1" applyFill="1" applyBorder="1" applyProtection="1"/>
    <xf numFmtId="0" fontId="20" fillId="2" borderId="1" xfId="116" applyFont="1" applyFill="1" applyBorder="1" applyProtection="1"/>
    <xf numFmtId="0" fontId="20" fillId="2" borderId="15" xfId="116" applyFont="1" applyFill="1" applyBorder="1" applyProtection="1"/>
    <xf numFmtId="0" fontId="17" fillId="6" borderId="30" xfId="0" applyFont="1" applyFill="1" applyBorder="1" applyAlignment="1" applyProtection="1">
      <alignment horizontal="center"/>
      <protection locked="0"/>
    </xf>
    <xf numFmtId="0" fontId="17" fillId="6" borderId="13" xfId="0" applyFont="1" applyFill="1" applyBorder="1" applyProtection="1">
      <protection locked="0"/>
    </xf>
    <xf numFmtId="0" fontId="17" fillId="6" borderId="25" xfId="0" applyFont="1" applyFill="1" applyBorder="1" applyProtection="1">
      <protection locked="0"/>
    </xf>
    <xf numFmtId="0" fontId="25" fillId="2" borderId="0" xfId="0" applyFont="1" applyFill="1" applyBorder="1" applyAlignment="1" applyProtection="1">
      <alignment horizontal="center"/>
    </xf>
    <xf numFmtId="0" fontId="20" fillId="2" borderId="0" xfId="116" applyFont="1" applyFill="1" applyBorder="1" applyProtection="1"/>
    <xf numFmtId="0" fontId="23" fillId="2" borderId="0" xfId="116" applyFont="1" applyFill="1" applyBorder="1" applyProtection="1"/>
    <xf numFmtId="0" fontId="17" fillId="6" borderId="28" xfId="0" applyFont="1" applyFill="1" applyBorder="1" applyAlignment="1" applyProtection="1">
      <alignment horizontal="center"/>
      <protection locked="0"/>
    </xf>
    <xf numFmtId="0" fontId="17" fillId="6" borderId="32" xfId="0" applyFont="1" applyFill="1" applyBorder="1" applyProtection="1">
      <protection locked="0"/>
    </xf>
    <xf numFmtId="0" fontId="17" fillId="6" borderId="31" xfId="0" applyFont="1" applyFill="1" applyBorder="1" applyProtection="1">
      <protection locked="0"/>
    </xf>
    <xf numFmtId="0" fontId="22" fillId="2" borderId="0" xfId="0" applyFont="1" applyFill="1" applyBorder="1" applyAlignment="1" applyProtection="1"/>
    <xf numFmtId="0" fontId="5" fillId="2" borderId="0" xfId="0" applyFont="1" applyFill="1" applyBorder="1" applyProtection="1"/>
    <xf numFmtId="0" fontId="27" fillId="2" borderId="0" xfId="0" applyFont="1" applyFill="1" applyBorder="1" applyProtection="1"/>
    <xf numFmtId="0" fontId="27" fillId="2" borderId="0" xfId="0" applyFont="1" applyFill="1" applyBorder="1" applyAlignment="1" applyProtection="1">
      <alignment horizontal="center"/>
    </xf>
    <xf numFmtId="0" fontId="28" fillId="2" borderId="0" xfId="0" applyFont="1" applyFill="1" applyBorder="1" applyProtection="1"/>
    <xf numFmtId="0" fontId="27" fillId="2" borderId="0" xfId="0" applyFont="1" applyFill="1" applyProtection="1"/>
    <xf numFmtId="0" fontId="27" fillId="2" borderId="0" xfId="0" applyFont="1" applyFill="1" applyAlignment="1" applyProtection="1"/>
    <xf numFmtId="0" fontId="29" fillId="2" borderId="0" xfId="0" applyFont="1" applyFill="1" applyAlignment="1" applyProtection="1"/>
    <xf numFmtId="0" fontId="28" fillId="2" borderId="0" xfId="0" applyFont="1" applyFill="1" applyProtection="1"/>
    <xf numFmtId="0" fontId="30" fillId="2" borderId="0" xfId="0" applyFont="1" applyFill="1" applyAlignment="1" applyProtection="1"/>
    <xf numFmtId="0" fontId="15" fillId="2" borderId="0" xfId="0" applyFont="1" applyFill="1" applyAlignment="1" applyProtection="1"/>
    <xf numFmtId="0" fontId="2" fillId="2" borderId="12" xfId="0" applyFont="1" applyFill="1" applyBorder="1" applyAlignment="1" applyProtection="1">
      <alignment horizontal="center"/>
    </xf>
    <xf numFmtId="43" fontId="8" fillId="2" borderId="12" xfId="2" applyNumberFormat="1" applyFont="1" applyFill="1" applyBorder="1" applyProtection="1"/>
    <xf numFmtId="0" fontId="8" fillId="3" borderId="22" xfId="0" applyFont="1" applyFill="1" applyBorder="1" applyAlignment="1" applyProtection="1">
      <alignment horizontal="left" wrapText="1"/>
    </xf>
    <xf numFmtId="0" fontId="0" fillId="2" borderId="2" xfId="0" applyFill="1" applyBorder="1"/>
    <xf numFmtId="0" fontId="0" fillId="2" borderId="16" xfId="0" applyFill="1" applyBorder="1"/>
    <xf numFmtId="0" fontId="0" fillId="2" borderId="25" xfId="0" applyFill="1" applyBorder="1"/>
    <xf numFmtId="0" fontId="0" fillId="2" borderId="27" xfId="0" applyFill="1" applyBorder="1"/>
    <xf numFmtId="0" fontId="0" fillId="2" borderId="43" xfId="0" applyFill="1" applyBorder="1"/>
    <xf numFmtId="0" fontId="0" fillId="2" borderId="31" xfId="0" applyFill="1" applyBorder="1"/>
    <xf numFmtId="0" fontId="0" fillId="2" borderId="23" xfId="0" applyFill="1" applyBorder="1"/>
    <xf numFmtId="0" fontId="0" fillId="2" borderId="4" xfId="0" applyFill="1" applyBorder="1"/>
    <xf numFmtId="0" fontId="0" fillId="2" borderId="24" xfId="0" applyFill="1" applyBorder="1"/>
    <xf numFmtId="0" fontId="0" fillId="2" borderId="41" xfId="0" applyFill="1" applyBorder="1"/>
    <xf numFmtId="0" fontId="0" fillId="2" borderId="5" xfId="0" applyFill="1" applyBorder="1"/>
    <xf numFmtId="0" fontId="0" fillId="2" borderId="3" xfId="0" applyFill="1" applyBorder="1"/>
    <xf numFmtId="0" fontId="0" fillId="2" borderId="45" xfId="0" applyFill="1" applyBorder="1"/>
    <xf numFmtId="0" fontId="0" fillId="2" borderId="46" xfId="0" applyFill="1" applyBorder="1"/>
    <xf numFmtId="0" fontId="0" fillId="2" borderId="47" xfId="0" applyFill="1" applyBorder="1"/>
    <xf numFmtId="0" fontId="0" fillId="2" borderId="42" xfId="0" applyFill="1" applyBorder="1"/>
    <xf numFmtId="0" fontId="0" fillId="2" borderId="7" xfId="0" applyFill="1" applyBorder="1"/>
    <xf numFmtId="0" fontId="0" fillId="2" borderId="6" xfId="0" applyFill="1" applyBorder="1"/>
    <xf numFmtId="0" fontId="0" fillId="2" borderId="32" xfId="0" applyFill="1" applyBorder="1"/>
    <xf numFmtId="0" fontId="0" fillId="2" borderId="48" xfId="0" applyFill="1" applyBorder="1"/>
    <xf numFmtId="0" fontId="0" fillId="2" borderId="13" xfId="0" applyFill="1" applyBorder="1"/>
    <xf numFmtId="43" fontId="0" fillId="2" borderId="16" xfId="0" applyNumberFormat="1" applyFill="1" applyBorder="1"/>
    <xf numFmtId="43" fontId="0" fillId="2" borderId="25" xfId="0" applyNumberFormat="1" applyFill="1" applyBorder="1"/>
    <xf numFmtId="43" fontId="0" fillId="2" borderId="27" xfId="0" applyNumberFormat="1" applyFill="1" applyBorder="1"/>
    <xf numFmtId="43" fontId="0" fillId="2" borderId="31" xfId="0" applyNumberFormat="1" applyFill="1" applyBorder="1"/>
    <xf numFmtId="43" fontId="0" fillId="2" borderId="23" xfId="0" applyNumberFormat="1" applyFill="1" applyBorder="1"/>
    <xf numFmtId="43" fontId="0" fillId="2" borderId="24" xfId="0" applyNumberFormat="1" applyFill="1" applyBorder="1"/>
    <xf numFmtId="0" fontId="2" fillId="2" borderId="34" xfId="0" applyFont="1" applyFill="1" applyBorder="1"/>
    <xf numFmtId="0" fontId="2" fillId="2" borderId="33" xfId="0" applyFont="1" applyFill="1" applyBorder="1"/>
    <xf numFmtId="0" fontId="2" fillId="2" borderId="35" xfId="0" applyFont="1" applyFill="1" applyBorder="1"/>
    <xf numFmtId="0" fontId="2" fillId="2" borderId="37" xfId="0" applyFont="1" applyFill="1" applyBorder="1"/>
    <xf numFmtId="0" fontId="2" fillId="2" borderId="44" xfId="0" applyFont="1" applyFill="1" applyBorder="1"/>
    <xf numFmtId="0" fontId="2" fillId="2" borderId="32" xfId="0" applyFont="1" applyFill="1" applyBorder="1"/>
    <xf numFmtId="0" fontId="2" fillId="2" borderId="42" xfId="0" applyFont="1" applyFill="1" applyBorder="1"/>
    <xf numFmtId="0" fontId="2" fillId="2" borderId="49" xfId="0" applyFont="1" applyFill="1" applyBorder="1"/>
    <xf numFmtId="0" fontId="2" fillId="2" borderId="27" xfId="0" applyFont="1" applyFill="1" applyBorder="1"/>
    <xf numFmtId="0" fontId="2" fillId="2" borderId="31" xfId="0" applyFont="1" applyFill="1" applyBorder="1"/>
    <xf numFmtId="0" fontId="2" fillId="2" borderId="45" xfId="0" applyFont="1" applyFill="1" applyBorder="1"/>
    <xf numFmtId="0" fontId="32" fillId="2" borderId="0" xfId="0" applyFont="1" applyFill="1" applyAlignment="1" applyProtection="1"/>
    <xf numFmtId="0" fontId="14" fillId="2" borderId="0" xfId="0" applyFont="1" applyFill="1" applyBorder="1" applyProtection="1"/>
    <xf numFmtId="0" fontId="2" fillId="2" borderId="1" xfId="0" applyFont="1" applyFill="1" applyBorder="1" applyAlignment="1" applyProtection="1">
      <alignment horizontal="center" wrapText="1"/>
    </xf>
    <xf numFmtId="0" fontId="2" fillId="2" borderId="21" xfId="0" applyFont="1" applyFill="1" applyBorder="1" applyAlignment="1" applyProtection="1">
      <alignment horizontal="center" wrapText="1"/>
    </xf>
    <xf numFmtId="43" fontId="0" fillId="2" borderId="24" xfId="2" applyNumberFormat="1" applyFont="1" applyFill="1" applyBorder="1" applyProtection="1"/>
    <xf numFmtId="43" fontId="0" fillId="2" borderId="23" xfId="2" applyNumberFormat="1" applyFont="1" applyFill="1" applyBorder="1" applyAlignment="1" applyProtection="1">
      <alignment horizontal="right"/>
    </xf>
    <xf numFmtId="43" fontId="0" fillId="2" borderId="24" xfId="2" applyNumberFormat="1" applyFont="1" applyFill="1" applyBorder="1" applyAlignment="1" applyProtection="1">
      <alignment horizontal="right"/>
    </xf>
    <xf numFmtId="0" fontId="0" fillId="2" borderId="39" xfId="0" applyFill="1" applyBorder="1" applyAlignment="1" applyProtection="1">
      <alignment horizontal="center"/>
    </xf>
    <xf numFmtId="0" fontId="8" fillId="2" borderId="17" xfId="0" applyFont="1" applyFill="1" applyBorder="1" applyAlignment="1" applyProtection="1">
      <alignment horizontal="center"/>
    </xf>
    <xf numFmtId="0" fontId="8" fillId="7" borderId="20" xfId="0" applyFont="1" applyFill="1" applyBorder="1" applyAlignment="1" applyProtection="1">
      <alignment horizontal="left" wrapText="1"/>
    </xf>
    <xf numFmtId="0" fontId="8" fillId="7" borderId="38" xfId="0" applyFont="1" applyFill="1" applyBorder="1" applyAlignment="1" applyProtection="1">
      <alignment horizontal="left" wrapText="1"/>
    </xf>
    <xf numFmtId="43" fontId="8" fillId="2" borderId="18" xfId="2" applyNumberFormat="1" applyFont="1" applyFill="1" applyBorder="1" applyProtection="1"/>
    <xf numFmtId="0" fontId="8" fillId="7" borderId="18" xfId="0" applyFont="1" applyFill="1" applyBorder="1" applyAlignment="1" applyProtection="1">
      <alignment horizontal="left" wrapText="1"/>
    </xf>
    <xf numFmtId="0" fontId="3" fillId="2" borderId="0" xfId="0" applyFont="1" applyFill="1" applyProtection="1"/>
    <xf numFmtId="0" fontId="20" fillId="2" borderId="8" xfId="0" applyFont="1" applyFill="1" applyBorder="1" applyAlignment="1" applyProtection="1">
      <alignment wrapText="1"/>
    </xf>
    <xf numFmtId="0" fontId="2" fillId="2" borderId="42" xfId="0" applyFont="1" applyFill="1" applyBorder="1" applyAlignment="1">
      <alignment horizontal="left" wrapText="1"/>
    </xf>
    <xf numFmtId="0" fontId="7" fillId="2" borderId="0" xfId="0" applyFont="1" applyFill="1" applyBorder="1"/>
    <xf numFmtId="0" fontId="2" fillId="2" borderId="0" xfId="0" applyFont="1" applyFill="1" applyBorder="1"/>
    <xf numFmtId="43" fontId="0" fillId="2" borderId="0" xfId="0" applyNumberFormat="1" applyFill="1" applyBorder="1"/>
    <xf numFmtId="0" fontId="2" fillId="0" borderId="0" xfId="0" applyFont="1"/>
    <xf numFmtId="0" fontId="36" fillId="9" borderId="0" xfId="0" applyFont="1" applyFill="1" applyAlignment="1">
      <alignment horizontal="left" vertical="center" wrapText="1"/>
    </xf>
    <xf numFmtId="0" fontId="36" fillId="0" borderId="0" xfId="0" applyFont="1" applyAlignment="1">
      <alignment horizontal="left" vertical="center" wrapText="1"/>
    </xf>
    <xf numFmtId="0" fontId="37" fillId="2" borderId="0" xfId="0" applyFont="1" applyFill="1" applyAlignment="1" applyProtection="1"/>
    <xf numFmtId="0" fontId="33" fillId="0" borderId="0" xfId="0" applyFont="1" applyFill="1" applyBorder="1" applyProtection="1"/>
    <xf numFmtId="43" fontId="8" fillId="2" borderId="1" xfId="2" applyNumberFormat="1" applyFont="1" applyFill="1" applyBorder="1" applyProtection="1"/>
    <xf numFmtId="0" fontId="2" fillId="2" borderId="0" xfId="0" applyFont="1" applyFill="1"/>
    <xf numFmtId="43" fontId="0" fillId="2" borderId="2" xfId="0" applyNumberFormat="1" applyFill="1" applyBorder="1"/>
    <xf numFmtId="0" fontId="0" fillId="2" borderId="35" xfId="0" applyFill="1" applyBorder="1"/>
    <xf numFmtId="0" fontId="0" fillId="2" borderId="26" xfId="0" applyFill="1" applyBorder="1"/>
    <xf numFmtId="0" fontId="24" fillId="0" borderId="0" xfId="0" applyFont="1" applyFill="1" applyProtection="1"/>
    <xf numFmtId="0" fontId="8" fillId="2" borderId="1" xfId="0" applyFont="1" applyFill="1" applyBorder="1" applyAlignment="1" applyProtection="1">
      <alignment horizontal="center"/>
    </xf>
    <xf numFmtId="0" fontId="8" fillId="2" borderId="1" xfId="2" applyNumberFormat="1" applyFont="1" applyFill="1" applyBorder="1" applyAlignment="1" applyProtection="1">
      <alignment horizontal="center"/>
    </xf>
    <xf numFmtId="0" fontId="8" fillId="2" borderId="15" xfId="2" applyNumberFormat="1" applyFont="1" applyFill="1" applyBorder="1" applyAlignment="1" applyProtection="1">
      <alignment horizontal="center"/>
    </xf>
    <xf numFmtId="44" fontId="34" fillId="2" borderId="1" xfId="2" applyFont="1" applyFill="1" applyBorder="1" applyAlignment="1" applyProtection="1">
      <alignment horizontal="center"/>
    </xf>
    <xf numFmtId="44" fontId="34" fillId="2" borderId="15" xfId="2" applyFont="1" applyFill="1" applyBorder="1" applyAlignment="1" applyProtection="1">
      <alignment horizontal="center"/>
    </xf>
    <xf numFmtId="0" fontId="13" fillId="2" borderId="0" xfId="0" applyFont="1" applyFill="1" applyBorder="1"/>
    <xf numFmtId="0" fontId="37" fillId="2" borderId="0" xfId="0" applyFont="1" applyFill="1" applyProtection="1"/>
    <xf numFmtId="0" fontId="38" fillId="2" borderId="0" xfId="0" applyFont="1" applyFill="1" applyAlignment="1" applyProtection="1">
      <alignment vertical="center"/>
    </xf>
    <xf numFmtId="0" fontId="13" fillId="2" borderId="0" xfId="0" applyFont="1" applyFill="1" applyBorder="1" applyProtection="1"/>
    <xf numFmtId="0" fontId="40" fillId="2" borderId="0" xfId="0" applyFont="1" applyFill="1" applyBorder="1" applyProtection="1"/>
    <xf numFmtId="0" fontId="13" fillId="2" borderId="0" xfId="0" applyFont="1" applyFill="1" applyProtection="1"/>
    <xf numFmtId="0" fontId="38" fillId="2" borderId="0" xfId="0" applyFont="1" applyFill="1" applyBorder="1" applyAlignment="1" applyProtection="1"/>
    <xf numFmtId="0" fontId="32" fillId="2" borderId="0" xfId="0" applyFont="1" applyFill="1" applyBorder="1" applyAlignment="1" applyProtection="1"/>
    <xf numFmtId="0" fontId="37" fillId="2" borderId="0" xfId="0" applyFont="1" applyFill="1" applyBorder="1" applyAlignment="1" applyProtection="1"/>
    <xf numFmtId="0" fontId="13" fillId="2" borderId="16" xfId="0" applyFont="1" applyFill="1" applyBorder="1"/>
    <xf numFmtId="0" fontId="13" fillId="2" borderId="27" xfId="0" applyFont="1" applyFill="1" applyBorder="1"/>
    <xf numFmtId="0" fontId="13" fillId="2" borderId="0" xfId="0" applyFont="1" applyFill="1"/>
    <xf numFmtId="0" fontId="13" fillId="2" borderId="9" xfId="0" applyFont="1" applyFill="1" applyBorder="1"/>
    <xf numFmtId="0" fontId="13" fillId="2" borderId="26" xfId="0" applyFont="1" applyFill="1" applyBorder="1"/>
    <xf numFmtId="0" fontId="8" fillId="2" borderId="0" xfId="0" applyFont="1" applyFill="1" applyBorder="1"/>
    <xf numFmtId="0" fontId="42" fillId="2" borderId="0" xfId="0" applyFont="1" applyFill="1" applyBorder="1" applyAlignment="1" applyProtection="1"/>
    <xf numFmtId="0" fontId="33" fillId="2" borderId="0" xfId="0" applyFont="1" applyFill="1" applyBorder="1" applyAlignment="1" applyProtection="1">
      <alignment horizontal="left"/>
    </xf>
    <xf numFmtId="0" fontId="27" fillId="2" borderId="15" xfId="0" applyFont="1" applyFill="1" applyBorder="1" applyProtection="1"/>
    <xf numFmtId="0" fontId="33" fillId="2" borderId="0" xfId="0" applyFont="1" applyFill="1" applyBorder="1" applyProtection="1"/>
    <xf numFmtId="0" fontId="13" fillId="2" borderId="0" xfId="0" applyFont="1" applyFill="1" applyAlignment="1" applyProtection="1">
      <alignment vertical="center"/>
    </xf>
    <xf numFmtId="0" fontId="43" fillId="2" borderId="8" xfId="0" applyFont="1" applyFill="1" applyBorder="1" applyAlignment="1" applyProtection="1">
      <alignment horizontal="right" wrapText="1"/>
    </xf>
    <xf numFmtId="0" fontId="8" fillId="2" borderId="0" xfId="0" applyFont="1" applyFill="1" applyBorder="1" applyAlignment="1" applyProtection="1"/>
    <xf numFmtId="0" fontId="34" fillId="2" borderId="0" xfId="0" applyFont="1" applyFill="1" applyBorder="1" applyAlignment="1" applyProtection="1"/>
    <xf numFmtId="0" fontId="43" fillId="2" borderId="8" xfId="0" applyFont="1" applyFill="1" applyBorder="1" applyAlignment="1" applyProtection="1">
      <alignment horizontal="right"/>
    </xf>
    <xf numFmtId="0" fontId="33" fillId="2" borderId="0" xfId="0" applyFont="1" applyFill="1" applyBorder="1" applyAlignment="1" applyProtection="1">
      <alignment horizontal="center"/>
    </xf>
    <xf numFmtId="0" fontId="15" fillId="2" borderId="0" xfId="0" applyFont="1" applyFill="1" applyBorder="1" applyAlignment="1" applyProtection="1"/>
    <xf numFmtId="0" fontId="43" fillId="2" borderId="9" xfId="0" applyFont="1" applyFill="1" applyBorder="1" applyAlignment="1" applyProtection="1">
      <alignment horizontal="right"/>
    </xf>
    <xf numFmtId="0" fontId="0" fillId="8" borderId="26" xfId="0" applyFill="1" applyBorder="1"/>
    <xf numFmtId="0" fontId="43" fillId="2" borderId="16" xfId="0" applyFont="1" applyFill="1" applyBorder="1" applyAlignment="1" applyProtection="1">
      <alignment horizontal="right"/>
    </xf>
    <xf numFmtId="0" fontId="0" fillId="8" borderId="25" xfId="0" applyFill="1" applyBorder="1"/>
    <xf numFmtId="0" fontId="43" fillId="2" borderId="27" xfId="0" applyFont="1" applyFill="1" applyBorder="1" applyAlignment="1" applyProtection="1">
      <alignment horizontal="right"/>
    </xf>
    <xf numFmtId="0" fontId="0" fillId="8" borderId="31" xfId="0" applyFill="1" applyBorder="1"/>
    <xf numFmtId="0" fontId="13" fillId="2" borderId="0" xfId="0" applyFont="1" applyFill="1" applyBorder="1" applyAlignment="1" applyProtection="1"/>
    <xf numFmtId="0" fontId="8" fillId="2" borderId="0" xfId="0" applyFont="1" applyFill="1"/>
    <xf numFmtId="0" fontId="44" fillId="2" borderId="9" xfId="0" applyFont="1" applyFill="1" applyBorder="1" applyAlignment="1" applyProtection="1">
      <alignment horizontal="right"/>
    </xf>
    <xf numFmtId="0" fontId="44" fillId="2" borderId="16" xfId="0" applyFont="1" applyFill="1" applyBorder="1" applyAlignment="1" applyProtection="1">
      <alignment horizontal="right"/>
    </xf>
    <xf numFmtId="0" fontId="44" fillId="2" borderId="27" xfId="0" applyFont="1" applyFill="1" applyBorder="1" applyAlignment="1" applyProtection="1">
      <alignment horizontal="right"/>
    </xf>
    <xf numFmtId="0" fontId="45" fillId="2" borderId="0" xfId="0" applyFont="1" applyFill="1" applyAlignment="1" applyProtection="1"/>
    <xf numFmtId="0" fontId="10" fillId="2" borderId="0" xfId="117" applyFill="1" applyBorder="1"/>
    <xf numFmtId="0" fontId="10" fillId="2" borderId="0" xfId="117" applyFill="1" applyAlignment="1" applyProtection="1"/>
    <xf numFmtId="0" fontId="40" fillId="0" borderId="0" xfId="0" applyFont="1" applyFill="1" applyBorder="1" applyProtection="1"/>
    <xf numFmtId="0" fontId="20" fillId="2" borderId="8" xfId="0" applyFont="1" applyFill="1" applyBorder="1" applyAlignment="1" applyProtection="1">
      <alignment horizontal="right" wrapText="1"/>
    </xf>
    <xf numFmtId="0" fontId="20" fillId="2" borderId="0" xfId="0" applyFont="1" applyFill="1" applyAlignment="1" applyProtection="1">
      <alignment vertical="center"/>
    </xf>
    <xf numFmtId="0" fontId="2" fillId="10" borderId="0" xfId="0" applyFont="1" applyFill="1"/>
    <xf numFmtId="0" fontId="10" fillId="10" borderId="0" xfId="117" applyFill="1"/>
    <xf numFmtId="0" fontId="0" fillId="10" borderId="0" xfId="0" applyFill="1"/>
    <xf numFmtId="0" fontId="35" fillId="10" borderId="0" xfId="0" applyFont="1" applyFill="1" applyAlignment="1">
      <alignment horizontal="left" vertical="center" wrapText="1"/>
    </xf>
    <xf numFmtId="0" fontId="13" fillId="2" borderId="54" xfId="0" applyFont="1" applyFill="1" applyBorder="1" applyProtection="1"/>
    <xf numFmtId="0" fontId="27" fillId="0" borderId="0" xfId="0" applyFont="1" applyFill="1" applyBorder="1" applyProtection="1"/>
    <xf numFmtId="0" fontId="27" fillId="0" borderId="0" xfId="0" applyFont="1" applyFill="1" applyBorder="1" applyAlignment="1" applyProtection="1">
      <alignment horizontal="center"/>
    </xf>
    <xf numFmtId="0" fontId="0" fillId="2" borderId="0" xfId="0" applyFill="1" applyAlignment="1" applyProtection="1"/>
    <xf numFmtId="0" fontId="34" fillId="10" borderId="0" xfId="0" applyFont="1" applyFill="1" applyAlignment="1" applyProtection="1"/>
    <xf numFmtId="17" fontId="34" fillId="10" borderId="0" xfId="0" applyNumberFormat="1" applyFont="1" applyFill="1" applyAlignment="1" applyProtection="1"/>
    <xf numFmtId="0" fontId="13" fillId="2" borderId="0" xfId="0" applyFont="1" applyFill="1" applyAlignment="1" applyProtection="1"/>
    <xf numFmtId="0" fontId="40" fillId="2" borderId="11" xfId="0" applyFont="1" applyFill="1" applyBorder="1" applyAlignment="1" applyProtection="1"/>
    <xf numFmtId="0" fontId="7" fillId="2" borderId="0" xfId="0" applyFont="1" applyFill="1" applyBorder="1" applyAlignment="1" applyProtection="1"/>
    <xf numFmtId="0" fontId="32" fillId="2" borderId="11" xfId="0" applyFont="1" applyFill="1" applyBorder="1" applyAlignment="1" applyProtection="1"/>
    <xf numFmtId="0" fontId="3" fillId="2" borderId="0" xfId="0" applyFont="1" applyFill="1" applyBorder="1" applyAlignment="1" applyProtection="1"/>
    <xf numFmtId="0" fontId="7" fillId="0" borderId="0" xfId="0" applyFont="1" applyFill="1" applyBorder="1" applyAlignment="1" applyProtection="1"/>
    <xf numFmtId="0" fontId="2" fillId="2" borderId="0" xfId="0" applyFont="1" applyFill="1" applyBorder="1" applyAlignment="1" applyProtection="1"/>
    <xf numFmtId="49" fontId="0" fillId="2" borderId="0" xfId="0" applyNumberFormat="1" applyFill="1" applyBorder="1" applyAlignment="1" applyProtection="1"/>
    <xf numFmtId="0" fontId="6" fillId="2" borderId="0" xfId="0" applyFont="1" applyFill="1" applyBorder="1" applyAlignment="1" applyProtection="1"/>
    <xf numFmtId="0" fontId="6"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0" fillId="2" borderId="0" xfId="0" applyFill="1" applyBorder="1" applyAlignment="1" applyProtection="1">
      <alignment horizontal="center"/>
    </xf>
    <xf numFmtId="0" fontId="41" fillId="2" borderId="0" xfId="0" applyFont="1" applyFill="1" applyBorder="1" applyAlignment="1" applyProtection="1"/>
    <xf numFmtId="0" fontId="39" fillId="2" borderId="0" xfId="0" applyFont="1" applyFill="1" applyBorder="1" applyAlignment="1" applyProtection="1"/>
    <xf numFmtId="0" fontId="13" fillId="2" borderId="0" xfId="0" applyFont="1" applyFill="1" applyBorder="1" applyAlignment="1" applyProtection="1">
      <alignment horizontal="center"/>
    </xf>
    <xf numFmtId="0" fontId="13" fillId="2" borderId="11" xfId="0" applyFont="1" applyFill="1" applyBorder="1" applyAlignment="1" applyProtection="1"/>
    <xf numFmtId="49" fontId="0" fillId="2" borderId="0" xfId="0" applyNumberFormat="1" applyFill="1" applyAlignment="1" applyProtection="1"/>
    <xf numFmtId="0" fontId="31" fillId="2" borderId="0" xfId="0" applyFont="1" applyFill="1" applyBorder="1" applyAlignment="1" applyProtection="1">
      <alignment wrapText="1"/>
    </xf>
    <xf numFmtId="43" fontId="0" fillId="0" borderId="0" xfId="0" applyNumberFormat="1"/>
    <xf numFmtId="0" fontId="19" fillId="2" borderId="0" xfId="0" applyFont="1" applyFill="1" applyBorder="1" applyAlignment="1" applyProtection="1">
      <alignment horizontal="left" vertical="center" wrapText="1"/>
    </xf>
    <xf numFmtId="0" fontId="2" fillId="2" borderId="8" xfId="0" applyFont="1" applyFill="1" applyBorder="1" applyAlignment="1" applyProtection="1">
      <alignment horizontal="center"/>
    </xf>
    <xf numFmtId="0" fontId="2" fillId="2" borderId="14" xfId="0" applyFont="1" applyFill="1" applyBorder="1" applyAlignment="1" applyProtection="1">
      <alignment horizontal="center"/>
    </xf>
    <xf numFmtId="0" fontId="20" fillId="5" borderId="15" xfId="0" applyFont="1" applyFill="1" applyBorder="1" applyAlignment="1" applyProtection="1">
      <alignment horizontal="center"/>
      <protection locked="0"/>
    </xf>
    <xf numFmtId="14" fontId="17" fillId="5" borderId="15" xfId="0" applyNumberFormat="1" applyFont="1" applyFill="1" applyBorder="1" applyAlignment="1" applyProtection="1">
      <alignment horizontal="center"/>
      <protection locked="0"/>
    </xf>
    <xf numFmtId="0" fontId="26" fillId="2" borderId="0" xfId="0" applyFont="1" applyFill="1" applyProtection="1"/>
    <xf numFmtId="0" fontId="17" fillId="2" borderId="0" xfId="0" applyFont="1" applyFill="1" applyAlignment="1" applyProtection="1">
      <alignment wrapText="1"/>
    </xf>
    <xf numFmtId="0" fontId="1" fillId="2" borderId="0" xfId="0" applyFont="1" applyFill="1" applyAlignment="1" applyProtection="1"/>
    <xf numFmtId="0" fontId="20" fillId="2" borderId="0" xfId="0" applyFont="1" applyFill="1" applyBorder="1" applyAlignment="1" applyProtection="1">
      <alignment horizontal="left" vertical="center" wrapText="1"/>
    </xf>
    <xf numFmtId="0" fontId="20" fillId="2" borderId="0" xfId="0" applyFont="1" applyFill="1" applyBorder="1" applyAlignment="1" applyProtection="1">
      <alignment vertical="center" wrapText="1"/>
    </xf>
    <xf numFmtId="0" fontId="20" fillId="2" borderId="0" xfId="0" applyFont="1" applyFill="1" applyAlignment="1" applyProtection="1"/>
    <xf numFmtId="0" fontId="2" fillId="2" borderId="0" xfId="0" applyFont="1" applyFill="1" applyBorder="1" applyAlignment="1" applyProtection="1">
      <alignment vertical="center"/>
    </xf>
    <xf numFmtId="0" fontId="0" fillId="0" borderId="0" xfId="0" applyFill="1" applyProtection="1"/>
    <xf numFmtId="0" fontId="0" fillId="2" borderId="54" xfId="0" applyFill="1" applyBorder="1" applyAlignment="1" applyProtection="1"/>
    <xf numFmtId="0" fontId="0" fillId="2" borderId="55" xfId="0" applyFill="1" applyBorder="1" applyAlignment="1" applyProtection="1"/>
    <xf numFmtId="0" fontId="0" fillId="4" borderId="0" xfId="0" applyFill="1" applyBorder="1" applyAlignment="1" applyProtection="1"/>
    <xf numFmtId="0" fontId="0" fillId="4" borderId="52" xfId="0" applyFill="1" applyBorder="1" applyProtection="1"/>
    <xf numFmtId="0" fontId="0" fillId="4" borderId="53" xfId="0" applyFill="1" applyBorder="1" applyProtection="1"/>
    <xf numFmtId="0" fontId="0" fillId="4" borderId="0" xfId="0" applyFill="1" applyBorder="1" applyProtection="1"/>
    <xf numFmtId="0" fontId="0" fillId="4" borderId="55" xfId="0" applyFill="1" applyBorder="1" applyProtection="1"/>
    <xf numFmtId="0" fontId="0" fillId="2" borderId="54" xfId="0" applyFill="1" applyBorder="1" applyProtection="1"/>
    <xf numFmtId="0" fontId="0" fillId="2" borderId="55" xfId="0" applyFill="1" applyBorder="1" applyProtection="1"/>
    <xf numFmtId="0" fontId="0" fillId="2" borderId="5" xfId="0" applyFill="1" applyBorder="1" applyProtection="1"/>
    <xf numFmtId="0" fontId="0" fillId="2" borderId="56" xfId="0" applyFill="1" applyBorder="1" applyProtection="1"/>
    <xf numFmtId="0" fontId="0" fillId="2" borderId="7" xfId="0" applyFill="1" applyBorder="1" applyProtection="1"/>
    <xf numFmtId="0" fontId="0" fillId="4" borderId="56" xfId="0" applyFill="1" applyBorder="1" applyProtection="1"/>
    <xf numFmtId="0" fontId="0" fillId="4" borderId="7" xfId="0" applyFill="1" applyBorder="1" applyProtection="1"/>
    <xf numFmtId="0" fontId="0" fillId="4" borderId="0" xfId="0" applyFill="1" applyBorder="1" applyAlignment="1" applyProtection="1">
      <protection locked="0"/>
    </xf>
    <xf numFmtId="0" fontId="0" fillId="4" borderId="0" xfId="0" applyFill="1" applyBorder="1" applyProtection="1">
      <protection locked="0"/>
    </xf>
    <xf numFmtId="0" fontId="0" fillId="4" borderId="56" xfId="0" applyFill="1" applyBorder="1" applyAlignment="1" applyProtection="1">
      <protection locked="0"/>
    </xf>
    <xf numFmtId="0" fontId="0" fillId="8" borderId="25" xfId="0" applyFill="1" applyBorder="1" applyProtection="1"/>
    <xf numFmtId="0" fontId="0" fillId="8" borderId="31" xfId="0" applyFill="1" applyBorder="1" applyProtection="1"/>
    <xf numFmtId="0" fontId="27" fillId="5" borderId="26" xfId="0" applyFont="1" applyFill="1" applyBorder="1" applyProtection="1">
      <protection locked="0"/>
    </xf>
    <xf numFmtId="0" fontId="13" fillId="4" borderId="9" xfId="0" applyFont="1" applyFill="1" applyBorder="1" applyAlignment="1" applyProtection="1">
      <alignment horizontal="left" wrapText="1"/>
      <protection locked="0"/>
    </xf>
    <xf numFmtId="0" fontId="13" fillId="5" borderId="40" xfId="0" applyFont="1" applyFill="1" applyBorder="1" applyAlignment="1" applyProtection="1">
      <alignment horizontal="left"/>
      <protection locked="0"/>
    </xf>
    <xf numFmtId="0" fontId="13" fillId="5" borderId="29" xfId="0" applyFont="1" applyFill="1" applyBorder="1" applyAlignment="1" applyProtection="1">
      <alignment horizontal="left" wrapText="1"/>
      <protection locked="0"/>
    </xf>
    <xf numFmtId="43" fontId="7" fillId="4" borderId="23" xfId="2" applyNumberFormat="1" applyFont="1" applyFill="1" applyBorder="1" applyProtection="1">
      <protection locked="0"/>
    </xf>
    <xf numFmtId="0" fontId="13" fillId="4" borderId="16" xfId="0" applyFont="1" applyFill="1" applyBorder="1" applyAlignment="1" applyProtection="1">
      <alignment horizontal="left" wrapText="1"/>
      <protection locked="0"/>
    </xf>
    <xf numFmtId="0" fontId="13" fillId="5" borderId="2" xfId="0" applyFont="1" applyFill="1" applyBorder="1" applyAlignment="1" applyProtection="1">
      <alignment horizontal="left"/>
      <protection locked="0"/>
    </xf>
    <xf numFmtId="0" fontId="13" fillId="5" borderId="25" xfId="0" applyFont="1" applyFill="1" applyBorder="1" applyAlignment="1" applyProtection="1">
      <alignment horizontal="left" wrapText="1"/>
      <protection locked="0"/>
    </xf>
    <xf numFmtId="0" fontId="13" fillId="4" borderId="27" xfId="0" applyFont="1" applyFill="1" applyBorder="1" applyAlignment="1" applyProtection="1">
      <alignment horizontal="left" wrapText="1"/>
      <protection locked="0"/>
    </xf>
    <xf numFmtId="0" fontId="13" fillId="5" borderId="7" xfId="0" applyFont="1" applyFill="1" applyBorder="1" applyAlignment="1" applyProtection="1">
      <alignment horizontal="left"/>
      <protection locked="0"/>
    </xf>
    <xf numFmtId="0" fontId="13" fillId="5" borderId="24" xfId="0" applyFont="1" applyFill="1" applyBorder="1" applyAlignment="1" applyProtection="1">
      <alignment horizontal="left" wrapText="1"/>
      <protection locked="0"/>
    </xf>
    <xf numFmtId="9" fontId="7" fillId="4" borderId="7" xfId="1" applyFont="1" applyFill="1" applyBorder="1" applyAlignment="1" applyProtection="1">
      <alignment horizontal="center"/>
      <protection locked="0"/>
    </xf>
    <xf numFmtId="9" fontId="7" fillId="4" borderId="4" xfId="1" applyFont="1" applyFill="1" applyBorder="1" applyAlignment="1" applyProtection="1">
      <alignment horizontal="center"/>
      <protection locked="0"/>
    </xf>
    <xf numFmtId="9" fontId="7" fillId="4" borderId="6" xfId="1" applyFont="1" applyFill="1" applyBorder="1" applyAlignment="1" applyProtection="1">
      <alignment horizontal="center"/>
      <protection locked="0"/>
    </xf>
    <xf numFmtId="9" fontId="7" fillId="4" borderId="2" xfId="1" applyFont="1" applyFill="1" applyBorder="1" applyAlignment="1" applyProtection="1">
      <alignment horizontal="center"/>
      <protection locked="0"/>
    </xf>
    <xf numFmtId="0" fontId="0" fillId="8" borderId="26" xfId="0" applyFill="1" applyBorder="1" applyProtection="1"/>
    <xf numFmtId="0" fontId="13" fillId="4" borderId="9" xfId="0" applyFont="1" applyFill="1" applyBorder="1" applyAlignment="1" applyProtection="1">
      <alignment horizontal="left"/>
      <protection locked="0"/>
    </xf>
    <xf numFmtId="0" fontId="13" fillId="5" borderId="10" xfId="0" applyFont="1" applyFill="1" applyBorder="1" applyAlignment="1" applyProtection="1">
      <alignment horizontal="left"/>
      <protection locked="0"/>
    </xf>
    <xf numFmtId="43" fontId="7" fillId="4" borderId="35" xfId="2" applyNumberFormat="1" applyFont="1" applyFill="1" applyBorder="1" applyProtection="1">
      <protection locked="0"/>
    </xf>
    <xf numFmtId="43" fontId="7" fillId="4" borderId="37" xfId="2" applyNumberFormat="1" applyFont="1" applyFill="1" applyBorder="1" applyProtection="1">
      <protection locked="0"/>
    </xf>
    <xf numFmtId="43" fontId="7" fillId="4" borderId="9" xfId="2" applyNumberFormat="1" applyFont="1" applyFill="1" applyBorder="1" applyProtection="1">
      <protection locked="0"/>
    </xf>
    <xf numFmtId="43" fontId="7" fillId="4" borderId="26" xfId="2" applyNumberFormat="1" applyFont="1" applyFill="1" applyBorder="1" applyProtection="1">
      <protection locked="0"/>
    </xf>
    <xf numFmtId="0" fontId="13" fillId="4" borderId="16" xfId="0" applyFont="1" applyFill="1" applyBorder="1" applyAlignment="1" applyProtection="1">
      <alignment horizontal="left"/>
      <protection locked="0"/>
    </xf>
    <xf numFmtId="43" fontId="7" fillId="4" borderId="4" xfId="2" applyNumberFormat="1" applyFont="1" applyFill="1" applyBorder="1" applyProtection="1">
      <protection locked="0"/>
    </xf>
    <xf numFmtId="43" fontId="7" fillId="4" borderId="5" xfId="2" applyNumberFormat="1" applyFont="1" applyFill="1" applyBorder="1" applyProtection="1">
      <protection locked="0"/>
    </xf>
    <xf numFmtId="43" fontId="7" fillId="4" borderId="24" xfId="2" applyNumberFormat="1" applyFont="1" applyFill="1" applyBorder="1" applyProtection="1">
      <protection locked="0"/>
    </xf>
    <xf numFmtId="0" fontId="13" fillId="5" borderId="36" xfId="0" applyFont="1" applyFill="1" applyBorder="1" applyAlignment="1" applyProtection="1">
      <alignment horizontal="left"/>
      <protection locked="0"/>
    </xf>
    <xf numFmtId="0" fontId="46" fillId="0" borderId="0" xfId="0" applyFont="1" applyAlignment="1" applyProtection="1">
      <alignment horizontal="left" vertical="center" wrapText="1"/>
    </xf>
    <xf numFmtId="0" fontId="19" fillId="2" borderId="0" xfId="0" applyFont="1" applyFill="1" applyBorder="1" applyAlignment="1" applyProtection="1">
      <alignment horizontal="left" vertical="center" wrapText="1"/>
    </xf>
    <xf numFmtId="0" fontId="2" fillId="2" borderId="14" xfId="0" applyFont="1" applyFill="1" applyBorder="1" applyAlignment="1" applyProtection="1">
      <alignment horizontal="center"/>
    </xf>
    <xf numFmtId="0" fontId="2" fillId="2" borderId="15" xfId="0" applyFont="1" applyFill="1" applyBorder="1" applyAlignment="1" applyProtection="1">
      <alignment horizontal="center"/>
    </xf>
    <xf numFmtId="0" fontId="2" fillId="2" borderId="8" xfId="0" applyFont="1" applyFill="1" applyBorder="1" applyAlignment="1" applyProtection="1">
      <alignment horizontal="center" wrapText="1"/>
    </xf>
    <xf numFmtId="0" fontId="2" fillId="2" borderId="14"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8" xfId="0" applyFont="1" applyFill="1" applyBorder="1" applyAlignment="1" applyProtection="1">
      <alignment horizontal="center"/>
    </xf>
    <xf numFmtId="0" fontId="13" fillId="4" borderId="37" xfId="0" applyFont="1" applyFill="1" applyBorder="1" applyAlignment="1" applyProtection="1">
      <alignment horizontal="left"/>
      <protection locked="0"/>
    </xf>
    <xf numFmtId="0" fontId="13" fillId="4" borderId="33" xfId="0" applyFont="1" applyFill="1" applyBorder="1" applyAlignment="1" applyProtection="1">
      <alignment horizontal="left"/>
      <protection locked="0"/>
    </xf>
    <xf numFmtId="0" fontId="13" fillId="4" borderId="3" xfId="0" applyFont="1" applyFill="1" applyBorder="1" applyAlignment="1" applyProtection="1">
      <alignment horizontal="center"/>
      <protection locked="0"/>
    </xf>
    <xf numFmtId="0" fontId="13" fillId="4" borderId="6" xfId="0" applyFont="1" applyFill="1" applyBorder="1" applyAlignment="1" applyProtection="1">
      <alignment horizontal="center"/>
      <protection locked="0"/>
    </xf>
    <xf numFmtId="0" fontId="13" fillId="4" borderId="41" xfId="0" applyFont="1" applyFill="1" applyBorder="1" applyAlignment="1" applyProtection="1">
      <alignment horizontal="center"/>
      <protection locked="0"/>
    </xf>
    <xf numFmtId="0" fontId="13" fillId="4" borderId="42" xfId="0" applyFont="1" applyFill="1" applyBorder="1" applyAlignment="1" applyProtection="1">
      <alignment horizontal="center"/>
      <protection locked="0"/>
    </xf>
    <xf numFmtId="0" fontId="2" fillId="2" borderId="37" xfId="0" applyFont="1" applyFill="1" applyBorder="1" applyAlignment="1">
      <alignment horizontal="center" wrapText="1"/>
    </xf>
    <xf numFmtId="0" fontId="2" fillId="2" borderId="44" xfId="0" applyFont="1" applyFill="1" applyBorder="1" applyAlignment="1">
      <alignment horizontal="center" wrapText="1"/>
    </xf>
    <xf numFmtId="0" fontId="8" fillId="2" borderId="50" xfId="0" applyFont="1" applyFill="1" applyBorder="1" applyAlignment="1">
      <alignment horizontal="center"/>
    </xf>
    <xf numFmtId="0" fontId="8" fillId="2" borderId="23" xfId="0" applyFont="1" applyFill="1" applyBorder="1" applyAlignment="1">
      <alignment horizontal="center"/>
    </xf>
    <xf numFmtId="0" fontId="2" fillId="2" borderId="51" xfId="0" applyFont="1" applyFill="1" applyBorder="1" applyAlignment="1">
      <alignment horizontal="center"/>
    </xf>
    <xf numFmtId="0" fontId="2" fillId="2" borderId="44" xfId="0" applyFont="1" applyFill="1" applyBorder="1" applyAlignment="1">
      <alignment horizontal="center"/>
    </xf>
  </cellXfs>
  <cellStyles count="118">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7" builtinId="8"/>
    <cellStyle name="Normal" xfId="0" builtinId="0"/>
    <cellStyle name="Normal 2" xfId="61"/>
    <cellStyle name="Normal 5" xfId="116"/>
    <cellStyle name="Percent"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1: Monthly costs for commodities, services or other</a:t>
            </a:r>
          </a:p>
        </c:rich>
      </c:tx>
      <c:overlay val="0"/>
      <c:spPr>
        <a:noFill/>
        <a:ln>
          <a:noFill/>
        </a:ln>
        <a:effectLst/>
      </c:spPr>
    </c:title>
    <c:autoTitleDeleted val="0"/>
    <c:plotArea>
      <c:layout/>
      <c:barChart>
        <c:barDir val="col"/>
        <c:grouping val="stacked"/>
        <c:varyColors val="0"/>
        <c:ser>
          <c:idx val="0"/>
          <c:order val="0"/>
          <c:tx>
            <c:strRef>
              <c:f>'Costing Summary'!$B$31</c:f>
              <c:strCache>
                <c:ptCount val="1"/>
                <c:pt idx="0">
                  <c:v>Commodities</c:v>
                </c:pt>
              </c:strCache>
            </c:strRef>
          </c:tx>
          <c:spPr>
            <a:solidFill>
              <a:schemeClr val="accent1"/>
            </a:solidFill>
            <a:ln>
              <a:noFill/>
            </a:ln>
            <a:effectLst/>
          </c:spPr>
          <c:invertIfNegative val="0"/>
          <c:cat>
            <c:strRef>
              <c:f>'Costing Summary'!$C$30:$N$30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'Costing Summary'!$C$31:$N$31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3EA5-44C9-8EC8-1223CB796D26}"/>
            </c:ext>
          </c:extLst>
        </c:ser>
        <c:ser>
          <c:idx val="1"/>
          <c:order val="1"/>
          <c:tx>
            <c:strRef>
              <c:f>'Costing Summary'!$B$32</c:f>
              <c:strCache>
                <c:ptCount val="1"/>
                <c:pt idx="0">
                  <c:v>Services</c:v>
                </c:pt>
              </c:strCache>
            </c:strRef>
          </c:tx>
          <c:spPr>
            <a:solidFill>
              <a:schemeClr val="accent2"/>
            </a:solidFill>
            <a:ln>
              <a:noFill/>
            </a:ln>
            <a:effectLst/>
          </c:spPr>
          <c:invertIfNegative val="0"/>
          <c:cat>
            <c:strRef>
              <c:f>'Costing Summary'!$C$30:$N$30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'Costing Summary'!$C$32:$N$32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3EA5-44C9-8EC8-1223CB796D26}"/>
            </c:ext>
          </c:extLst>
        </c:ser>
        <c:ser>
          <c:idx val="2"/>
          <c:order val="2"/>
          <c:tx>
            <c:strRef>
              <c:f>'Costing Summary'!$B$33</c:f>
              <c:strCache>
                <c:ptCount val="1"/>
                <c:pt idx="0">
                  <c:v>Other</c:v>
                </c:pt>
              </c:strCache>
            </c:strRef>
          </c:tx>
          <c:spPr>
            <a:solidFill>
              <a:schemeClr val="accent3"/>
            </a:solidFill>
            <a:ln>
              <a:noFill/>
            </a:ln>
            <a:effectLst/>
          </c:spPr>
          <c:invertIfNegative val="0"/>
          <c:cat>
            <c:strRef>
              <c:f>'Costing Summary'!$C$30:$N$30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'Costing Summary'!$C$33:$N$33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3EA5-44C9-8EC8-1223CB796D26}"/>
            </c:ext>
          </c:extLst>
        </c:ser>
        <c:dLbls>
          <c:showLegendKey val="0"/>
          <c:showVal val="0"/>
          <c:showCatName val="0"/>
          <c:showSerName val="0"/>
          <c:showPercent val="0"/>
          <c:showBubbleSize val="0"/>
        </c:dLbls>
        <c:gapWidth val="150"/>
        <c:overlap val="100"/>
        <c:axId val="57491456"/>
        <c:axId val="57492992"/>
      </c:barChart>
      <c:catAx>
        <c:axId val="5749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2992"/>
        <c:crosses val="autoZero"/>
        <c:auto val="1"/>
        <c:lblAlgn val="ctr"/>
        <c:lblOffset val="100"/>
        <c:noMultiLvlLbl val="0"/>
      </c:catAx>
      <c:valAx>
        <c:axId val="57492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1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116417</xdr:rowOff>
    </xdr:from>
    <xdr:to>
      <xdr:col>3</xdr:col>
      <xdr:colOff>723900</xdr:colOff>
      <xdr:row>6</xdr:row>
      <xdr:rowOff>2117</xdr:rowOff>
    </xdr:to>
    <xdr:pic>
      <xdr:nvPicPr>
        <xdr:cNvPr id="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6417"/>
          <a:ext cx="29146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186418</xdr:rowOff>
    </xdr:from>
    <xdr:to>
      <xdr:col>8</xdr:col>
      <xdr:colOff>1061357</xdr:colOff>
      <xdr:row>61</xdr:row>
      <xdr:rowOff>27215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anda.com/currency/convert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T44"/>
  <sheetViews>
    <sheetView tabSelected="1" topLeftCell="B1" zoomScale="90" zoomScaleNormal="90" workbookViewId="0">
      <selection activeCell="D17" sqref="A1:XFD1048576"/>
    </sheetView>
  </sheetViews>
  <sheetFormatPr defaultRowHeight="15"/>
  <cols>
    <col min="1" max="1" width="18.85546875" style="212" hidden="1" customWidth="1"/>
    <col min="2" max="2" width="25.140625" style="212" customWidth="1"/>
    <col min="3" max="3" width="9.140625" style="212"/>
    <col min="4" max="4" width="18.140625" style="212" customWidth="1"/>
    <col min="5" max="9" width="9.140625" style="212"/>
    <col min="10" max="10" width="12.28515625" style="212" customWidth="1"/>
    <col min="11" max="16384" width="9.140625" style="212"/>
  </cols>
  <sheetData>
    <row r="2" spans="1:20" ht="15" customHeight="1">
      <c r="I2" s="293" t="s">
        <v>491</v>
      </c>
      <c r="J2" s="293"/>
      <c r="K2" s="293"/>
      <c r="L2" s="293"/>
      <c r="M2" s="293"/>
      <c r="N2" s="293"/>
      <c r="P2" s="213" t="s">
        <v>492</v>
      </c>
      <c r="Q2" s="214">
        <v>43040</v>
      </c>
    </row>
    <row r="3" spans="1:20">
      <c r="I3" s="293"/>
      <c r="J3" s="293"/>
      <c r="K3" s="293"/>
      <c r="L3" s="293"/>
      <c r="M3" s="293"/>
      <c r="N3" s="293"/>
    </row>
    <row r="4" spans="1:20">
      <c r="I4" s="293"/>
      <c r="J4" s="293"/>
      <c r="K4" s="293"/>
      <c r="L4" s="293"/>
      <c r="M4" s="293"/>
      <c r="N4" s="293"/>
    </row>
    <row r="5" spans="1:20">
      <c r="I5" s="293"/>
      <c r="J5" s="293"/>
      <c r="K5" s="293"/>
      <c r="L5" s="293"/>
      <c r="M5" s="293"/>
      <c r="N5" s="293"/>
    </row>
    <row r="8" spans="1:20" ht="21">
      <c r="A8" s="215" t="s">
        <v>478</v>
      </c>
      <c r="B8" s="216" t="str">
        <f>INDEX(translations,MATCH(A8,translations_eng,0),11)</f>
        <v>Estimating the Costs Worksheets for Health Facility Reporting, Case Investigation and Reactive Case Detection</v>
      </c>
      <c r="C8" s="32"/>
      <c r="D8" s="32"/>
      <c r="E8" s="32"/>
      <c r="F8" s="32"/>
      <c r="G8" s="32"/>
      <c r="H8" s="217"/>
      <c r="I8" s="32"/>
      <c r="J8" s="31"/>
      <c r="K8" s="31"/>
      <c r="L8" s="31"/>
      <c r="M8" s="32"/>
      <c r="N8" s="32"/>
      <c r="O8" s="32"/>
      <c r="P8" s="32"/>
      <c r="Q8" s="32"/>
      <c r="R8" s="32"/>
      <c r="S8" s="32"/>
      <c r="T8" s="32"/>
    </row>
    <row r="9" spans="1:20" ht="15.75">
      <c r="A9" s="215" t="s">
        <v>382</v>
      </c>
      <c r="B9" s="218" t="str">
        <f>INDEX(translations,MATCH(A9,translations_eng,0),11)</f>
        <v>Use the following worksheets to collect costs related to health facility reporting, case investigation and reactive case detection (RACD) to understand the resources required to conduct these activities and to allocate resources for the future.</v>
      </c>
      <c r="C9" s="219"/>
      <c r="D9" s="219"/>
      <c r="E9" s="32"/>
      <c r="F9" s="32"/>
      <c r="G9" s="32"/>
      <c r="H9" s="32"/>
      <c r="I9" s="32"/>
      <c r="J9" s="32"/>
      <c r="K9" s="32"/>
      <c r="L9" s="32"/>
      <c r="M9" s="32"/>
      <c r="N9" s="32"/>
      <c r="O9" s="32"/>
      <c r="P9" s="32"/>
      <c r="Q9" s="32"/>
      <c r="R9" s="32"/>
      <c r="S9" s="32"/>
      <c r="T9" s="32"/>
    </row>
    <row r="10" spans="1:20" ht="15" customHeight="1">
      <c r="A10" s="215"/>
      <c r="B10" s="215"/>
      <c r="C10" s="220"/>
      <c r="D10" s="221"/>
      <c r="E10" s="221"/>
      <c r="F10" s="221"/>
      <c r="G10" s="221"/>
      <c r="H10" s="221"/>
      <c r="I10" s="32"/>
    </row>
    <row r="11" spans="1:20" s="32" customFormat="1" ht="17.25" customHeight="1">
      <c r="A11" s="194" t="s">
        <v>383</v>
      </c>
      <c r="B11" s="187" t="str">
        <f>INDEX(translations,MATCH(A11,translations_eng,0),11)</f>
        <v>For more information on updating these worksheets</v>
      </c>
      <c r="C11" s="221"/>
      <c r="D11" s="221"/>
      <c r="E11" s="221"/>
      <c r="F11" s="221"/>
      <c r="G11" s="221"/>
      <c r="H11" s="221"/>
      <c r="I11" s="221"/>
      <c r="J11" s="222"/>
      <c r="K11" s="222"/>
      <c r="L11" s="222"/>
      <c r="M11" s="222"/>
      <c r="N11" s="222"/>
      <c r="O11" s="222"/>
      <c r="P11" s="222"/>
      <c r="Q11" s="222"/>
      <c r="R11" s="222"/>
      <c r="S11" s="222"/>
    </row>
    <row r="12" spans="1:20" s="32" customFormat="1">
      <c r="A12" s="194" t="s">
        <v>474</v>
      </c>
      <c r="B12" s="194" t="str">
        <f>INDEX(translations,MATCH(A12,translations_eng,0),11)</f>
        <v>See the Costing Manual for Surveillance Officers for more information on how to update these worksheets.</v>
      </c>
      <c r="C12" s="221"/>
      <c r="D12" s="221"/>
      <c r="E12" s="221"/>
      <c r="F12" s="221"/>
      <c r="G12" s="221"/>
      <c r="H12" s="221"/>
      <c r="I12" s="221"/>
      <c r="J12" s="222"/>
      <c r="K12" s="222"/>
      <c r="L12" s="222"/>
      <c r="M12" s="222"/>
      <c r="N12" s="222"/>
      <c r="O12" s="222"/>
      <c r="P12" s="222"/>
      <c r="Q12" s="222"/>
      <c r="R12" s="222"/>
      <c r="S12" s="222"/>
    </row>
    <row r="13" spans="1:20" s="32" customFormat="1" ht="16.5" customHeight="1">
      <c r="A13" s="194"/>
      <c r="B13" s="183"/>
      <c r="C13" s="221"/>
      <c r="D13" s="221"/>
      <c r="E13" s="221"/>
      <c r="F13" s="221"/>
      <c r="G13" s="221"/>
      <c r="H13" s="221"/>
      <c r="I13" s="221"/>
      <c r="J13" s="222"/>
      <c r="K13" s="222"/>
      <c r="L13" s="222"/>
      <c r="M13" s="222"/>
      <c r="N13" s="222"/>
      <c r="O13" s="222"/>
      <c r="P13" s="222"/>
      <c r="Q13" s="222"/>
      <c r="R13" s="222"/>
      <c r="S13" s="222"/>
    </row>
    <row r="14" spans="1:20" s="32" customFormat="1" ht="15.75">
      <c r="A14" s="194" t="s">
        <v>384</v>
      </c>
      <c r="B14" s="187" t="str">
        <f t="shared" ref="B14:B19" si="0">INDEX(translations,MATCH(A14,translations_eng,0),11)</f>
        <v>Worksheets included in this XLS document:</v>
      </c>
      <c r="J14" s="222"/>
      <c r="K14" s="222"/>
      <c r="L14" s="222"/>
      <c r="M14" s="222"/>
      <c r="N14" s="222"/>
      <c r="O14" s="222"/>
      <c r="P14" s="222"/>
      <c r="Q14" s="222"/>
      <c r="R14" s="222"/>
      <c r="S14" s="222"/>
    </row>
    <row r="15" spans="1:20" s="32" customFormat="1">
      <c r="A15" s="194" t="s">
        <v>385</v>
      </c>
      <c r="B15" s="183" t="str">
        <f t="shared" si="0"/>
        <v>1. Instructions</v>
      </c>
      <c r="C15" s="223"/>
      <c r="D15" s="223"/>
      <c r="E15" s="223"/>
      <c r="F15" s="223"/>
      <c r="G15" s="223"/>
      <c r="H15" s="224"/>
      <c r="J15" s="222"/>
      <c r="K15" s="222"/>
      <c r="L15" s="222"/>
      <c r="M15" s="222"/>
      <c r="N15" s="222"/>
      <c r="O15" s="222"/>
      <c r="P15" s="222"/>
      <c r="Q15" s="222"/>
      <c r="R15" s="222"/>
      <c r="S15" s="222"/>
    </row>
    <row r="16" spans="1:20" s="32" customFormat="1">
      <c r="A16" s="194" t="s">
        <v>386</v>
      </c>
      <c r="B16" s="183" t="str">
        <f t="shared" si="0"/>
        <v>2. Template Setup</v>
      </c>
      <c r="C16" s="221"/>
      <c r="D16" s="221"/>
      <c r="E16" s="221"/>
      <c r="F16" s="221"/>
      <c r="G16" s="221"/>
      <c r="H16" s="225"/>
      <c r="J16" s="222"/>
      <c r="K16" s="222"/>
      <c r="L16" s="222"/>
      <c r="M16" s="222"/>
      <c r="N16" s="222"/>
      <c r="O16" s="222"/>
      <c r="P16" s="222"/>
      <c r="Q16" s="222"/>
      <c r="R16" s="222"/>
      <c r="S16" s="222"/>
    </row>
    <row r="17" spans="1:20" s="32" customFormat="1">
      <c r="A17" s="194" t="s">
        <v>387</v>
      </c>
      <c r="B17" s="183" t="str">
        <f t="shared" si="0"/>
        <v>3. Translations Setup</v>
      </c>
      <c r="C17" s="219"/>
      <c r="D17" s="219"/>
      <c r="H17" s="226"/>
      <c r="J17" s="222"/>
      <c r="K17" s="222"/>
      <c r="L17" s="222"/>
      <c r="M17" s="222"/>
      <c r="N17" s="222"/>
      <c r="O17" s="222"/>
      <c r="P17" s="222"/>
      <c r="Q17" s="222"/>
      <c r="R17" s="222"/>
      <c r="S17" s="222"/>
    </row>
    <row r="18" spans="1:20" s="32" customFormat="1">
      <c r="A18" s="194" t="s">
        <v>388</v>
      </c>
      <c r="B18" s="165" t="str">
        <f t="shared" si="0"/>
        <v xml:space="preserve">    Worksheets 2 and 3 to be updated by National-level Surveillance Officers. You can only enter data in the pink cells.</v>
      </c>
      <c r="C18" s="219"/>
      <c r="D18" s="219"/>
      <c r="H18" s="226"/>
      <c r="J18" s="222"/>
      <c r="K18" s="222"/>
      <c r="L18" s="222"/>
      <c r="M18" s="222"/>
      <c r="N18" s="222"/>
      <c r="O18" s="222"/>
      <c r="P18" s="222"/>
      <c r="Q18" s="222"/>
      <c r="R18" s="222"/>
      <c r="S18" s="222"/>
    </row>
    <row r="19" spans="1:20" s="32" customFormat="1">
      <c r="A19" s="194" t="s">
        <v>389</v>
      </c>
      <c r="B19" s="165" t="str">
        <f t="shared" si="0"/>
        <v xml:space="preserve">    These worksheets should be hidden before sending to the District-level.</v>
      </c>
      <c r="C19" s="219"/>
      <c r="D19" s="219"/>
      <c r="H19" s="226"/>
      <c r="J19" s="222"/>
      <c r="K19" s="222"/>
      <c r="L19" s="222"/>
      <c r="M19" s="222"/>
      <c r="N19" s="222"/>
      <c r="O19" s="222"/>
      <c r="P19" s="222"/>
      <c r="Q19" s="222"/>
      <c r="R19" s="222"/>
      <c r="S19" s="222"/>
    </row>
    <row r="20" spans="1:20" s="32" customFormat="1">
      <c r="A20" s="194"/>
      <c r="B20" s="194"/>
      <c r="J20" s="222"/>
      <c r="K20" s="222"/>
      <c r="L20" s="222"/>
      <c r="M20" s="222"/>
      <c r="N20" s="222"/>
      <c r="O20" s="222"/>
      <c r="P20" s="222"/>
      <c r="Q20" s="222"/>
      <c r="R20" s="222"/>
      <c r="S20" s="222"/>
    </row>
    <row r="21" spans="1:20" s="32" customFormat="1">
      <c r="A21" s="194" t="s">
        <v>501</v>
      </c>
      <c r="B21" s="183" t="str">
        <f>INDEX(translations,MATCH(A21,translations_eng,0),11)</f>
        <v>4. Personnel Costs</v>
      </c>
      <c r="J21" s="222"/>
      <c r="K21" s="222"/>
      <c r="L21" s="222"/>
      <c r="M21" s="222"/>
      <c r="N21" s="222"/>
      <c r="O21" s="222"/>
      <c r="P21" s="222"/>
      <c r="Q21" s="222"/>
      <c r="R21" s="222"/>
      <c r="S21" s="222"/>
    </row>
    <row r="22" spans="1:20" s="32" customFormat="1">
      <c r="A22" s="194" t="s">
        <v>502</v>
      </c>
      <c r="B22" s="183" t="str">
        <f>INDEX(translations,MATCH(A22,translations_eng,0),11)</f>
        <v>5. Consumables, Services and Other Costs</v>
      </c>
      <c r="C22" s="223"/>
      <c r="D22" s="223"/>
      <c r="E22" s="223"/>
      <c r="F22" s="223"/>
      <c r="G22" s="223"/>
      <c r="H22" s="224"/>
      <c r="J22" s="222"/>
      <c r="K22" s="222"/>
      <c r="L22" s="222"/>
      <c r="M22" s="222"/>
      <c r="N22" s="222"/>
      <c r="O22" s="222"/>
      <c r="P22" s="222"/>
      <c r="Q22" s="222"/>
      <c r="R22" s="222"/>
      <c r="S22" s="222"/>
    </row>
    <row r="23" spans="1:20" s="32" customFormat="1">
      <c r="A23" s="194" t="s">
        <v>432</v>
      </c>
      <c r="B23" s="194" t="str">
        <f>INDEX(translations,MATCH(A23,translations_eng,0),11)</f>
        <v xml:space="preserve">     Worksheets 4 and 5 to be updated by District-level Surveillance Officers. You can only enter data in the pink cells.</v>
      </c>
      <c r="C23" s="221"/>
      <c r="D23" s="221"/>
      <c r="E23" s="221"/>
      <c r="F23" s="221"/>
      <c r="G23" s="221"/>
      <c r="H23" s="225"/>
      <c r="J23" s="222"/>
      <c r="K23" s="222"/>
      <c r="L23" s="222"/>
      <c r="M23" s="222"/>
      <c r="N23" s="222"/>
      <c r="O23" s="222"/>
      <c r="P23" s="222"/>
      <c r="Q23" s="222"/>
      <c r="R23" s="222"/>
      <c r="S23" s="222"/>
    </row>
    <row r="24" spans="1:20" s="32" customFormat="1">
      <c r="A24" s="194"/>
      <c r="B24" s="194"/>
      <c r="C24" s="221"/>
      <c r="D24" s="221"/>
      <c r="E24" s="221"/>
      <c r="F24" s="221"/>
      <c r="G24" s="221"/>
      <c r="H24" s="225"/>
      <c r="J24" s="222"/>
      <c r="K24" s="222"/>
      <c r="L24" s="222"/>
      <c r="M24" s="222"/>
      <c r="N24" s="222"/>
      <c r="O24" s="222"/>
      <c r="P24" s="222"/>
      <c r="Q24" s="222"/>
      <c r="R24" s="222"/>
      <c r="S24" s="222"/>
    </row>
    <row r="25" spans="1:20" s="32" customFormat="1">
      <c r="A25" s="194" t="s">
        <v>503</v>
      </c>
      <c r="B25" s="183" t="str">
        <f>INDEX(translations,MATCH(A25,translations_eng,0),11)</f>
        <v>6. Costing Summary</v>
      </c>
      <c r="C25" s="219"/>
      <c r="D25" s="219"/>
      <c r="H25" s="226"/>
      <c r="J25" s="222"/>
      <c r="K25" s="222"/>
      <c r="L25" s="222"/>
      <c r="M25" s="222"/>
      <c r="N25" s="222"/>
      <c r="O25" s="222"/>
      <c r="P25" s="222"/>
      <c r="Q25" s="222"/>
      <c r="R25" s="222"/>
      <c r="S25" s="222"/>
    </row>
    <row r="26" spans="1:20" s="32" customFormat="1">
      <c r="A26" s="194" t="s">
        <v>433</v>
      </c>
      <c r="B26" s="194" t="str">
        <f>INDEX(translations,MATCH(A26,translations_eng,0),11)</f>
        <v xml:space="preserve">     Worksheet 6 to be reviewed by District-, Provincial-, and/or National-level Surveillance Officers. You cannot enter any data in this worksheet.</v>
      </c>
      <c r="C26" s="219"/>
      <c r="D26" s="219"/>
      <c r="H26" s="226"/>
      <c r="J26" s="222"/>
      <c r="K26" s="222"/>
      <c r="L26" s="222"/>
      <c r="M26" s="222"/>
      <c r="N26" s="222"/>
      <c r="O26" s="222"/>
      <c r="P26" s="222"/>
      <c r="Q26" s="222"/>
      <c r="R26" s="222"/>
      <c r="S26" s="222"/>
    </row>
    <row r="27" spans="1:20" s="32" customFormat="1">
      <c r="A27" s="194"/>
      <c r="B27" s="227"/>
      <c r="C27" s="219"/>
      <c r="D27" s="219"/>
      <c r="H27" s="226"/>
      <c r="J27" s="222"/>
      <c r="K27" s="222"/>
      <c r="L27" s="222"/>
      <c r="M27" s="222"/>
      <c r="N27" s="222"/>
      <c r="O27" s="222"/>
      <c r="P27" s="222"/>
      <c r="Q27" s="222"/>
      <c r="R27" s="222"/>
      <c r="S27" s="222"/>
    </row>
    <row r="28" spans="1:20" s="32" customFormat="1">
      <c r="A28" s="194" t="s">
        <v>504</v>
      </c>
      <c r="B28" s="183" t="str">
        <f>INDEX(translations,MATCH(A28,translations_eng,0),11)</f>
        <v>7. Costing Review</v>
      </c>
      <c r="C28" s="228"/>
      <c r="D28" s="219"/>
      <c r="E28" s="194"/>
      <c r="F28" s="194"/>
      <c r="G28" s="194"/>
      <c r="H28" s="229"/>
      <c r="J28" s="222"/>
      <c r="K28" s="222"/>
      <c r="L28" s="222"/>
      <c r="M28" s="222"/>
      <c r="N28" s="222"/>
      <c r="O28" s="222"/>
      <c r="P28" s="222"/>
      <c r="Q28" s="222"/>
      <c r="R28" s="222"/>
      <c r="S28" s="222"/>
    </row>
    <row r="29" spans="1:20">
      <c r="A29" s="215" t="s">
        <v>473</v>
      </c>
      <c r="B29" s="230" t="str">
        <f>INDEX(translations,MATCH(A29,translations_eng,0),11)</f>
        <v xml:space="preserve">      Worksheet 7 to be reviewed by Provincial- and/or National-level surveillance Officers if necessary. </v>
      </c>
      <c r="C29" s="217"/>
      <c r="D29" s="32"/>
      <c r="E29" s="32"/>
      <c r="F29" s="32"/>
      <c r="G29" s="32"/>
      <c r="H29" s="32"/>
      <c r="I29" s="32"/>
      <c r="J29" s="231"/>
      <c r="K29" s="231"/>
      <c r="L29" s="231"/>
      <c r="M29" s="231"/>
      <c r="N29" s="231"/>
      <c r="O29" s="231"/>
      <c r="P29" s="231"/>
      <c r="Q29" s="231"/>
      <c r="R29" s="231"/>
      <c r="S29" s="231"/>
      <c r="T29" s="32"/>
    </row>
    <row r="30" spans="1:20">
      <c r="B30" s="32"/>
      <c r="C30" s="32"/>
      <c r="D30" s="32"/>
      <c r="E30" s="32"/>
      <c r="F30" s="32"/>
      <c r="G30" s="32"/>
      <c r="H30" s="32"/>
      <c r="I30" s="32"/>
      <c r="J30" s="231"/>
      <c r="K30" s="231"/>
      <c r="L30" s="231"/>
      <c r="M30" s="231"/>
      <c r="N30" s="231"/>
      <c r="O30" s="231"/>
      <c r="P30" s="231"/>
      <c r="Q30" s="231"/>
      <c r="R30" s="231"/>
      <c r="S30" s="231"/>
      <c r="T30" s="32"/>
    </row>
    <row r="31" spans="1:20">
      <c r="A31" s="212" t="s">
        <v>505</v>
      </c>
      <c r="B31" s="183" t="str">
        <f>INDEX(translations,MATCH(A31,translations_eng,0),11)</f>
        <v>8. Currency Codes</v>
      </c>
      <c r="C31" s="32"/>
      <c r="D31" s="32"/>
      <c r="E31" s="32"/>
      <c r="F31" s="32"/>
      <c r="G31" s="32"/>
      <c r="H31" s="32"/>
      <c r="I31" s="32"/>
      <c r="J31" s="231"/>
      <c r="K31" s="231"/>
      <c r="L31" s="231"/>
      <c r="M31" s="231"/>
      <c r="N31" s="231"/>
      <c r="O31" s="231"/>
      <c r="P31" s="231"/>
      <c r="Q31" s="231"/>
      <c r="R31" s="231"/>
      <c r="S31" s="231"/>
      <c r="T31" s="32"/>
    </row>
    <row r="34" spans="5:15">
      <c r="E34" s="221"/>
      <c r="G34" s="32"/>
      <c r="H34" s="32"/>
      <c r="I34" s="32"/>
      <c r="J34" s="32"/>
      <c r="K34" s="32"/>
      <c r="L34" s="32"/>
      <c r="M34" s="32"/>
      <c r="N34" s="32"/>
      <c r="O34" s="32"/>
    </row>
    <row r="35" spans="5:15">
      <c r="E35" s="32"/>
      <c r="G35" s="32"/>
      <c r="H35" s="32"/>
      <c r="I35" s="32"/>
      <c r="J35" s="32"/>
      <c r="K35" s="32"/>
      <c r="L35" s="32"/>
      <c r="M35" s="32"/>
      <c r="N35" s="32"/>
      <c r="O35" s="32"/>
    </row>
    <row r="36" spans="5:15">
      <c r="E36" s="32"/>
      <c r="F36" s="32"/>
      <c r="G36" s="32"/>
      <c r="H36" s="32"/>
      <c r="I36" s="32"/>
      <c r="J36" s="32"/>
      <c r="K36" s="32"/>
      <c r="L36" s="32"/>
      <c r="M36" s="32"/>
      <c r="N36" s="32"/>
      <c r="O36" s="32"/>
    </row>
    <row r="37" spans="5:15">
      <c r="E37" s="32"/>
      <c r="F37" s="32"/>
      <c r="G37" s="32"/>
      <c r="H37" s="32"/>
      <c r="I37" s="32"/>
      <c r="J37" s="32"/>
      <c r="K37" s="32"/>
      <c r="L37" s="32"/>
      <c r="M37" s="32"/>
      <c r="N37" s="32"/>
      <c r="O37" s="32"/>
    </row>
    <row r="38" spans="5:15">
      <c r="E38" s="32"/>
      <c r="F38" s="32"/>
      <c r="G38" s="32"/>
      <c r="H38" s="32"/>
      <c r="I38" s="32"/>
      <c r="J38" s="32"/>
      <c r="K38" s="32"/>
      <c r="L38" s="32"/>
      <c r="M38" s="32"/>
      <c r="N38" s="32"/>
      <c r="O38" s="32"/>
    </row>
    <row r="41" spans="5:15">
      <c r="E41" s="221"/>
      <c r="F41" s="32"/>
      <c r="G41" s="32"/>
      <c r="H41" s="32"/>
      <c r="I41" s="32"/>
      <c r="J41" s="32"/>
      <c r="K41" s="32"/>
      <c r="L41" s="32"/>
      <c r="M41" s="32"/>
      <c r="N41" s="32"/>
      <c r="O41" s="32"/>
    </row>
    <row r="42" spans="5:15">
      <c r="E42" s="32"/>
      <c r="F42" s="32"/>
      <c r="G42" s="32"/>
      <c r="H42" s="32"/>
      <c r="I42" s="32"/>
      <c r="J42" s="32"/>
      <c r="K42" s="32"/>
      <c r="L42" s="32"/>
      <c r="M42" s="32"/>
      <c r="N42" s="32"/>
      <c r="O42" s="32"/>
    </row>
    <row r="43" spans="5:15">
      <c r="F43" s="32"/>
      <c r="G43" s="32"/>
      <c r="H43" s="32"/>
      <c r="I43" s="32"/>
      <c r="J43" s="32"/>
      <c r="K43" s="32"/>
      <c r="L43" s="32"/>
      <c r="M43" s="32"/>
      <c r="N43" s="32"/>
      <c r="O43" s="32"/>
    </row>
    <row r="44" spans="5:15">
      <c r="G44" s="32"/>
      <c r="H44" s="32"/>
      <c r="I44" s="32"/>
      <c r="J44" s="32"/>
      <c r="K44" s="32"/>
      <c r="L44" s="32"/>
      <c r="M44" s="32"/>
      <c r="N44" s="32"/>
      <c r="O44" s="32"/>
    </row>
  </sheetData>
  <sheetProtection algorithmName="SHA-512" hashValue="RDrrrGRwvCaDXSnO7yIYWVy8eu5DVEY1bBGvOkFO50ih8ydKguvqbIUouuZFqg7kQQ/uIK5plQz929kJ0khUYA==" saltValue="QLAfEE1GsslxEAXQFUD9vw==" spinCount="100000" sheet="1" objects="1" scenarios="1" selectLockedCells="1"/>
  <mergeCells count="1">
    <mergeCell ref="I2:N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topLeftCell="D36" workbookViewId="0">
      <selection activeCell="F16" sqref="F16"/>
    </sheetView>
  </sheetViews>
  <sheetFormatPr defaultRowHeight="15"/>
  <cols>
    <col min="1" max="1" width="7.140625" bestFit="1" customWidth="1"/>
    <col min="2" max="2" width="8.7109375" bestFit="1" customWidth="1"/>
    <col min="3" max="3" width="4.85546875" bestFit="1" customWidth="1"/>
    <col min="4" max="4" width="31.140625" bestFit="1" customWidth="1"/>
    <col min="5" max="5" width="5.5703125" bestFit="1" customWidth="1"/>
    <col min="6" max="6" width="12" bestFit="1" customWidth="1"/>
    <col min="7" max="7" width="8.5703125" bestFit="1" customWidth="1"/>
    <col min="8" max="8" width="20" bestFit="1" customWidth="1"/>
    <col min="9" max="9" width="12.85546875" bestFit="1" customWidth="1"/>
    <col min="10" max="10" width="19" bestFit="1" customWidth="1"/>
    <col min="11" max="11" width="10.7109375" bestFit="1" customWidth="1"/>
    <col min="12" max="12" width="7.140625" bestFit="1" customWidth="1"/>
  </cols>
  <sheetData>
    <row r="1" spans="1:12">
      <c r="A1" t="s">
        <v>518</v>
      </c>
      <c r="B1" t="s">
        <v>519</v>
      </c>
      <c r="C1" t="s">
        <v>520</v>
      </c>
      <c r="D1" t="s">
        <v>522</v>
      </c>
      <c r="E1" t="s">
        <v>526</v>
      </c>
      <c r="F1" t="s">
        <v>527</v>
      </c>
      <c r="G1" t="s">
        <v>528</v>
      </c>
      <c r="H1" t="s">
        <v>529</v>
      </c>
      <c r="I1" t="s">
        <v>523</v>
      </c>
      <c r="J1" t="s">
        <v>530</v>
      </c>
      <c r="K1" t="s">
        <v>531</v>
      </c>
      <c r="L1" t="s">
        <v>532</v>
      </c>
    </row>
    <row r="2" spans="1:12">
      <c r="A2" t="str">
        <f>'Costing Summary'!$C$14</f>
        <v/>
      </c>
      <c r="B2" t="str">
        <f>'Costing Summary'!$C$15</f>
        <v/>
      </c>
      <c r="C2" t="str">
        <f>'Costing Summary'!$C$16</f>
        <v/>
      </c>
      <c r="D2" t="s">
        <v>39</v>
      </c>
      <c r="E2" t="str">
        <f>'Costing Review'!C23</f>
        <v/>
      </c>
      <c r="F2" t="str">
        <f>'Costing Review'!D23</f>
        <v/>
      </c>
      <c r="G2" t="str">
        <f>'Costing Review'!E23</f>
        <v/>
      </c>
      <c r="K2">
        <f>'Costing Review'!F23</f>
        <v>0</v>
      </c>
      <c r="L2">
        <f>'Costing Review'!G23</f>
        <v>0</v>
      </c>
    </row>
    <row r="3" spans="1:12">
      <c r="A3" t="str">
        <f>'Costing Summary'!$C$14</f>
        <v/>
      </c>
      <c r="B3" t="str">
        <f>'Costing Summary'!$C$15</f>
        <v/>
      </c>
      <c r="C3" t="str">
        <f>'Costing Summary'!$C$16</f>
        <v/>
      </c>
      <c r="D3" t="s">
        <v>39</v>
      </c>
      <c r="E3" t="str">
        <f>'Costing Review'!C24</f>
        <v/>
      </c>
      <c r="F3" t="str">
        <f>'Costing Review'!D24</f>
        <v/>
      </c>
      <c r="G3" t="str">
        <f>'Costing Review'!E24</f>
        <v/>
      </c>
      <c r="K3">
        <f>'Costing Review'!F24</f>
        <v>0</v>
      </c>
      <c r="L3">
        <f>'Costing Review'!G24</f>
        <v>0</v>
      </c>
    </row>
    <row r="4" spans="1:12">
      <c r="A4" t="str">
        <f>'Costing Summary'!$C$14</f>
        <v/>
      </c>
      <c r="B4" t="str">
        <f>'Costing Summary'!$C$15</f>
        <v/>
      </c>
      <c r="C4" t="str">
        <f>'Costing Summary'!$C$16</f>
        <v/>
      </c>
      <c r="D4" t="s">
        <v>39</v>
      </c>
      <c r="E4" t="str">
        <f>'Costing Review'!C25</f>
        <v/>
      </c>
      <c r="F4" t="str">
        <f>'Costing Review'!D25</f>
        <v/>
      </c>
      <c r="G4" t="str">
        <f>'Costing Review'!E25</f>
        <v/>
      </c>
      <c r="K4">
        <f>'Costing Review'!F25</f>
        <v>0</v>
      </c>
      <c r="L4">
        <f>'Costing Review'!G25</f>
        <v>0</v>
      </c>
    </row>
    <row r="5" spans="1:12">
      <c r="A5" t="str">
        <f>'Costing Summary'!$C$14</f>
        <v/>
      </c>
      <c r="B5" t="str">
        <f>'Costing Summary'!$C$15</f>
        <v/>
      </c>
      <c r="C5" t="str">
        <f>'Costing Summary'!$C$16</f>
        <v/>
      </c>
      <c r="D5" t="s">
        <v>39</v>
      </c>
      <c r="E5" t="str">
        <f>'Costing Review'!C26</f>
        <v/>
      </c>
      <c r="F5" t="str">
        <f>'Costing Review'!D26</f>
        <v/>
      </c>
      <c r="G5" t="str">
        <f>'Costing Review'!E26</f>
        <v/>
      </c>
      <c r="K5">
        <f>'Costing Review'!F26</f>
        <v>0</v>
      </c>
      <c r="L5">
        <f>'Costing Review'!G26</f>
        <v>0</v>
      </c>
    </row>
    <row r="6" spans="1:12">
      <c r="A6" t="str">
        <f>'Costing Summary'!$C$14</f>
        <v/>
      </c>
      <c r="B6" t="str">
        <f>'Costing Summary'!$C$15</f>
        <v/>
      </c>
      <c r="C6" t="str">
        <f>'Costing Summary'!$C$16</f>
        <v/>
      </c>
      <c r="D6" t="s">
        <v>39</v>
      </c>
      <c r="E6" t="str">
        <f>'Costing Review'!C27</f>
        <v/>
      </c>
      <c r="F6" t="str">
        <f>'Costing Review'!D27</f>
        <v/>
      </c>
      <c r="G6" t="str">
        <f>'Costing Review'!E27</f>
        <v/>
      </c>
      <c r="K6">
        <f>'Costing Review'!F27</f>
        <v>0</v>
      </c>
      <c r="L6">
        <f>'Costing Review'!G27</f>
        <v>0</v>
      </c>
    </row>
    <row r="7" spans="1:12">
      <c r="A7" t="str">
        <f>'Costing Summary'!$C$14</f>
        <v/>
      </c>
      <c r="B7" t="str">
        <f>'Costing Summary'!$C$15</f>
        <v/>
      </c>
      <c r="C7" t="str">
        <f>'Costing Summary'!$C$16</f>
        <v/>
      </c>
      <c r="D7" t="s">
        <v>39</v>
      </c>
      <c r="E7" t="str">
        <f>'Costing Review'!C28</f>
        <v/>
      </c>
      <c r="F7" t="str">
        <f>'Costing Review'!D28</f>
        <v/>
      </c>
      <c r="G7" t="str">
        <f>'Costing Review'!E28</f>
        <v/>
      </c>
      <c r="K7">
        <f>'Costing Review'!F28</f>
        <v>0</v>
      </c>
      <c r="L7">
        <f>'Costing Review'!G28</f>
        <v>0</v>
      </c>
    </row>
    <row r="8" spans="1:12">
      <c r="A8" t="str">
        <f>'Costing Summary'!$C$14</f>
        <v/>
      </c>
      <c r="B8" t="str">
        <f>'Costing Summary'!$C$15</f>
        <v/>
      </c>
      <c r="C8" t="str">
        <f>'Costing Summary'!$C$16</f>
        <v/>
      </c>
      <c r="D8" t="s">
        <v>39</v>
      </c>
      <c r="E8" t="str">
        <f>'Costing Review'!C29</f>
        <v/>
      </c>
      <c r="F8" t="str">
        <f>'Costing Review'!D29</f>
        <v/>
      </c>
      <c r="G8" t="str">
        <f>'Costing Review'!E29</f>
        <v/>
      </c>
      <c r="K8">
        <f>'Costing Review'!F29</f>
        <v>0</v>
      </c>
      <c r="L8">
        <f>'Costing Review'!G29</f>
        <v>0</v>
      </c>
    </row>
    <row r="9" spans="1:12">
      <c r="A9" t="str">
        <f>'Costing Summary'!$C$14</f>
        <v/>
      </c>
      <c r="B9" t="str">
        <f>'Costing Summary'!$C$15</f>
        <v/>
      </c>
      <c r="C9" t="str">
        <f>'Costing Summary'!$C$16</f>
        <v/>
      </c>
      <c r="D9" t="s">
        <v>39</v>
      </c>
      <c r="E9" t="str">
        <f>'Costing Review'!C30</f>
        <v/>
      </c>
      <c r="F9" t="str">
        <f>'Costing Review'!D30</f>
        <v/>
      </c>
      <c r="G9" t="str">
        <f>'Costing Review'!E30</f>
        <v/>
      </c>
      <c r="K9">
        <f>'Costing Review'!F30</f>
        <v>0</v>
      </c>
      <c r="L9">
        <f>'Costing Review'!G30</f>
        <v>0</v>
      </c>
    </row>
    <row r="10" spans="1:12">
      <c r="A10" t="str">
        <f>'Costing Summary'!$C$14</f>
        <v/>
      </c>
      <c r="B10" t="str">
        <f>'Costing Summary'!$C$15</f>
        <v/>
      </c>
      <c r="C10" t="str">
        <f>'Costing Summary'!$C$16</f>
        <v/>
      </c>
      <c r="D10" t="s">
        <v>39</v>
      </c>
      <c r="E10" t="str">
        <f>'Costing Review'!C31</f>
        <v/>
      </c>
      <c r="F10" t="str">
        <f>'Costing Review'!D31</f>
        <v/>
      </c>
      <c r="G10" t="str">
        <f>'Costing Review'!E31</f>
        <v/>
      </c>
      <c r="K10">
        <f>'Costing Review'!F31</f>
        <v>0</v>
      </c>
      <c r="L10">
        <f>'Costing Review'!G31</f>
        <v>0</v>
      </c>
    </row>
    <row r="11" spans="1:12">
      <c r="A11" t="str">
        <f>'Costing Summary'!$C$14</f>
        <v/>
      </c>
      <c r="B11" t="str">
        <f>'Costing Summary'!$C$15</f>
        <v/>
      </c>
      <c r="C11" t="str">
        <f>'Costing Summary'!$C$16</f>
        <v/>
      </c>
      <c r="D11" t="s">
        <v>39</v>
      </c>
      <c r="E11" t="str">
        <f>'Costing Review'!C32</f>
        <v/>
      </c>
      <c r="F11" t="str">
        <f>'Costing Review'!D32</f>
        <v/>
      </c>
      <c r="G11" t="str">
        <f>'Costing Review'!E32</f>
        <v/>
      </c>
      <c r="K11">
        <f>'Costing Review'!F32</f>
        <v>0</v>
      </c>
      <c r="L11">
        <f>'Costing Review'!G32</f>
        <v>0</v>
      </c>
    </row>
    <row r="12" spans="1:12">
      <c r="A12" t="str">
        <f>'Costing Summary'!$C$14</f>
        <v/>
      </c>
      <c r="B12" t="str">
        <f>'Costing Summary'!$C$15</f>
        <v/>
      </c>
      <c r="C12" t="str">
        <f>'Costing Summary'!$C$16</f>
        <v/>
      </c>
      <c r="D12" t="s">
        <v>39</v>
      </c>
      <c r="E12" t="str">
        <f>'Costing Review'!C33</f>
        <v/>
      </c>
      <c r="F12" t="str">
        <f>'Costing Review'!D33</f>
        <v/>
      </c>
      <c r="G12" t="str">
        <f>'Costing Review'!E33</f>
        <v/>
      </c>
      <c r="K12">
        <f>'Costing Review'!F33</f>
        <v>0</v>
      </c>
      <c r="L12">
        <f>'Costing Review'!G33</f>
        <v>0</v>
      </c>
    </row>
    <row r="13" spans="1:12">
      <c r="A13" t="str">
        <f>'Costing Summary'!$C$14</f>
        <v/>
      </c>
      <c r="B13" t="str">
        <f>'Costing Summary'!$C$15</f>
        <v/>
      </c>
      <c r="C13" t="str">
        <f>'Costing Summary'!$C$16</f>
        <v/>
      </c>
      <c r="D13" t="s">
        <v>39</v>
      </c>
      <c r="E13" t="str">
        <f>'Costing Review'!C34</f>
        <v/>
      </c>
      <c r="F13" t="str">
        <f>'Costing Review'!D34</f>
        <v/>
      </c>
      <c r="G13" t="str">
        <f>'Costing Review'!E34</f>
        <v/>
      </c>
      <c r="K13">
        <f>'Costing Review'!F34</f>
        <v>0</v>
      </c>
      <c r="L13">
        <f>'Costing Review'!G34</f>
        <v>0</v>
      </c>
    </row>
    <row r="14" spans="1:12">
      <c r="A14" t="str">
        <f>'Costing Summary'!$C$14</f>
        <v/>
      </c>
      <c r="B14" t="str">
        <f>'Costing Summary'!$C$15</f>
        <v/>
      </c>
      <c r="C14" t="str">
        <f>'Costing Summary'!$C$16</f>
        <v/>
      </c>
      <c r="D14" t="s">
        <v>39</v>
      </c>
      <c r="E14" t="str">
        <f>'Costing Review'!C35</f>
        <v/>
      </c>
      <c r="F14" t="str">
        <f>'Costing Review'!D35</f>
        <v/>
      </c>
      <c r="G14" t="str">
        <f>'Costing Review'!E35</f>
        <v/>
      </c>
      <c r="K14">
        <f>'Costing Review'!F35</f>
        <v>0</v>
      </c>
      <c r="L14">
        <f>'Costing Review'!G35</f>
        <v>0</v>
      </c>
    </row>
    <row r="15" spans="1:12">
      <c r="A15" t="str">
        <f>'Costing Summary'!$C$14</f>
        <v/>
      </c>
      <c r="B15" t="str">
        <f>'Costing Summary'!$C$15</f>
        <v/>
      </c>
      <c r="C15" t="str">
        <f>'Costing Summary'!$C$16</f>
        <v/>
      </c>
      <c r="D15" t="s">
        <v>39</v>
      </c>
      <c r="E15" t="str">
        <f>'Costing Review'!C36</f>
        <v/>
      </c>
      <c r="F15" t="str">
        <f>'Costing Review'!D36</f>
        <v/>
      </c>
      <c r="G15" t="str">
        <f>'Costing Review'!E36</f>
        <v/>
      </c>
      <c r="K15">
        <f>'Costing Review'!F36</f>
        <v>0</v>
      </c>
      <c r="L15">
        <f>'Costing Review'!G36</f>
        <v>0</v>
      </c>
    </row>
    <row r="16" spans="1:12">
      <c r="A16" t="str">
        <f>'Costing Summary'!$C$14</f>
        <v/>
      </c>
      <c r="B16" t="str">
        <f>'Costing Summary'!$C$15</f>
        <v/>
      </c>
      <c r="C16" t="str">
        <f>'Costing Summary'!$C$16</f>
        <v/>
      </c>
      <c r="D16" t="s">
        <v>39</v>
      </c>
      <c r="E16" t="str">
        <f>'Costing Review'!C37</f>
        <v/>
      </c>
      <c r="F16" t="str">
        <f>'Costing Review'!D37</f>
        <v/>
      </c>
      <c r="G16" t="str">
        <f>'Costing Review'!E37</f>
        <v/>
      </c>
      <c r="K16">
        <f>'Costing Review'!F37</f>
        <v>0</v>
      </c>
      <c r="L16">
        <f>'Costing Review'!G37</f>
        <v>0</v>
      </c>
    </row>
    <row r="17" spans="1:12">
      <c r="A17" t="str">
        <f>'Costing Summary'!$C$14</f>
        <v/>
      </c>
      <c r="B17" t="str">
        <f>'Costing Summary'!$C$15</f>
        <v/>
      </c>
      <c r="C17" t="str">
        <f>'Costing Summary'!$C$16</f>
        <v/>
      </c>
      <c r="D17" t="s">
        <v>39</v>
      </c>
      <c r="E17" t="str">
        <f>'Costing Review'!C38</f>
        <v/>
      </c>
      <c r="F17" t="str">
        <f>'Costing Review'!D38</f>
        <v/>
      </c>
      <c r="G17" t="str">
        <f>'Costing Review'!E38</f>
        <v/>
      </c>
      <c r="K17">
        <f>'Costing Review'!F38</f>
        <v>0</v>
      </c>
      <c r="L17">
        <f>'Costing Review'!G38</f>
        <v>0</v>
      </c>
    </row>
    <row r="18" spans="1:12">
      <c r="A18" t="str">
        <f>'Costing Summary'!$C$14</f>
        <v/>
      </c>
      <c r="B18" t="str">
        <f>'Costing Summary'!$C$15</f>
        <v/>
      </c>
      <c r="C18" t="str">
        <f>'Costing Summary'!$C$16</f>
        <v/>
      </c>
      <c r="D18" t="s">
        <v>39</v>
      </c>
      <c r="E18" t="str">
        <f>'Costing Review'!C39</f>
        <v/>
      </c>
      <c r="F18" t="str">
        <f>'Costing Review'!D39</f>
        <v/>
      </c>
      <c r="G18" t="str">
        <f>'Costing Review'!E39</f>
        <v/>
      </c>
      <c r="K18">
        <f>'Costing Review'!F39</f>
        <v>0</v>
      </c>
      <c r="L18">
        <f>'Costing Review'!G39</f>
        <v>0</v>
      </c>
    </row>
    <row r="19" spans="1:12">
      <c r="A19" t="str">
        <f>'Costing Summary'!$C$14</f>
        <v/>
      </c>
      <c r="B19" t="str">
        <f>'Costing Summary'!$C$15</f>
        <v/>
      </c>
      <c r="C19" t="str">
        <f>'Costing Summary'!$C$16</f>
        <v/>
      </c>
      <c r="D19" t="s">
        <v>39</v>
      </c>
      <c r="E19" t="str">
        <f>'Costing Review'!C40</f>
        <v/>
      </c>
      <c r="F19" t="str">
        <f>'Costing Review'!D40</f>
        <v/>
      </c>
      <c r="G19" t="str">
        <f>'Costing Review'!E40</f>
        <v/>
      </c>
      <c r="K19">
        <f>'Costing Review'!F40</f>
        <v>0</v>
      </c>
      <c r="L19">
        <f>'Costing Review'!G40</f>
        <v>0</v>
      </c>
    </row>
    <row r="20" spans="1:12">
      <c r="A20" t="str">
        <f>'Costing Summary'!$C$14</f>
        <v/>
      </c>
      <c r="B20" t="str">
        <f>'Costing Summary'!$C$15</f>
        <v/>
      </c>
      <c r="C20" t="str">
        <f>'Costing Summary'!$C$16</f>
        <v/>
      </c>
      <c r="D20" t="s">
        <v>39</v>
      </c>
      <c r="E20" t="str">
        <f>'Costing Review'!C41</f>
        <v/>
      </c>
      <c r="F20" t="str">
        <f>'Costing Review'!D41</f>
        <v/>
      </c>
      <c r="G20" t="str">
        <f>'Costing Review'!E41</f>
        <v/>
      </c>
      <c r="K20">
        <f>'Costing Review'!F41</f>
        <v>0</v>
      </c>
      <c r="L20">
        <f>'Costing Review'!G41</f>
        <v>0</v>
      </c>
    </row>
    <row r="21" spans="1:12">
      <c r="A21" t="str">
        <f>'Costing Summary'!$C$14</f>
        <v/>
      </c>
      <c r="B21" t="str">
        <f>'Costing Summary'!$C$15</f>
        <v/>
      </c>
      <c r="C21" t="str">
        <f>'Costing Summary'!$C$16</f>
        <v/>
      </c>
      <c r="D21" t="s">
        <v>39</v>
      </c>
      <c r="E21" t="str">
        <f>'Costing Review'!C42</f>
        <v/>
      </c>
      <c r="F21" t="str">
        <f>'Costing Review'!D42</f>
        <v/>
      </c>
      <c r="G21" t="str">
        <f>'Costing Review'!E42</f>
        <v/>
      </c>
      <c r="K21">
        <f>'Costing Review'!F42</f>
        <v>0</v>
      </c>
      <c r="L21">
        <f>'Costing Review'!G42</f>
        <v>0</v>
      </c>
    </row>
    <row r="22" spans="1:12">
      <c r="A22" t="str">
        <f>'Costing Summary'!$C$14</f>
        <v/>
      </c>
      <c r="B22" t="str">
        <f>'Costing Summary'!$C$15</f>
        <v/>
      </c>
      <c r="C22" t="str">
        <f>'Costing Summary'!$C$16</f>
        <v/>
      </c>
      <c r="D22" t="s">
        <v>39</v>
      </c>
      <c r="E22" t="str">
        <f>'Costing Review'!C43</f>
        <v/>
      </c>
      <c r="F22" t="str">
        <f>'Costing Review'!D43</f>
        <v/>
      </c>
      <c r="G22" t="str">
        <f>'Costing Review'!E43</f>
        <v/>
      </c>
      <c r="K22">
        <f>'Costing Review'!F43</f>
        <v>0</v>
      </c>
      <c r="L22">
        <f>'Costing Review'!G43</f>
        <v>0</v>
      </c>
    </row>
    <row r="23" spans="1:12">
      <c r="A23" t="str">
        <f>'Costing Summary'!$C$14</f>
        <v/>
      </c>
      <c r="B23" t="str">
        <f>'Costing Summary'!$C$15</f>
        <v/>
      </c>
      <c r="C23" t="str">
        <f>'Costing Summary'!$C$16</f>
        <v/>
      </c>
      <c r="D23" t="s">
        <v>39</v>
      </c>
      <c r="E23" t="str">
        <f>'Costing Review'!C44</f>
        <v/>
      </c>
      <c r="F23" t="str">
        <f>'Costing Review'!D44</f>
        <v/>
      </c>
      <c r="G23" t="str">
        <f>'Costing Review'!E44</f>
        <v/>
      </c>
      <c r="K23">
        <f>'Costing Review'!F44</f>
        <v>0</v>
      </c>
      <c r="L23">
        <f>'Costing Review'!G44</f>
        <v>0</v>
      </c>
    </row>
    <row r="24" spans="1:12">
      <c r="A24" t="str">
        <f>'Costing Summary'!$C$14</f>
        <v/>
      </c>
      <c r="B24" t="str">
        <f>'Costing Summary'!$C$15</f>
        <v/>
      </c>
      <c r="C24" t="str">
        <f>'Costing Summary'!$C$16</f>
        <v/>
      </c>
      <c r="D24" t="s">
        <v>39</v>
      </c>
      <c r="E24" t="str">
        <f>'Costing Review'!C45</f>
        <v/>
      </c>
      <c r="F24" t="str">
        <f>'Costing Review'!D45</f>
        <v/>
      </c>
      <c r="G24" t="str">
        <f>'Costing Review'!E45</f>
        <v/>
      </c>
      <c r="K24">
        <f>'Costing Review'!F45</f>
        <v>0</v>
      </c>
      <c r="L24">
        <f>'Costing Review'!G45</f>
        <v>0</v>
      </c>
    </row>
    <row r="25" spans="1:12">
      <c r="A25" t="str">
        <f>'Costing Summary'!$C$14</f>
        <v/>
      </c>
      <c r="B25" t="str">
        <f>'Costing Summary'!$C$15</f>
        <v/>
      </c>
      <c r="C25" t="str">
        <f>'Costing Summary'!$C$16</f>
        <v/>
      </c>
      <c r="D25" t="s">
        <v>39</v>
      </c>
      <c r="E25" t="str">
        <f>'Costing Review'!C46</f>
        <v/>
      </c>
      <c r="F25" t="str">
        <f>'Costing Review'!D46</f>
        <v/>
      </c>
      <c r="G25" t="str">
        <f>'Costing Review'!E46</f>
        <v/>
      </c>
      <c r="K25">
        <f>'Costing Review'!F46</f>
        <v>0</v>
      </c>
      <c r="L25">
        <f>'Costing Review'!G46</f>
        <v>0</v>
      </c>
    </row>
    <row r="26" spans="1:12">
      <c r="A26" t="str">
        <f>'Costing Summary'!$C$14</f>
        <v/>
      </c>
      <c r="B26" t="str">
        <f>'Costing Summary'!$C$15</f>
        <v/>
      </c>
      <c r="C26" t="str">
        <f>'Costing Summary'!$C$16</f>
        <v/>
      </c>
      <c r="D26" t="s">
        <v>39</v>
      </c>
      <c r="E26" t="str">
        <f>'Costing Review'!C47</f>
        <v/>
      </c>
      <c r="F26" t="str">
        <f>'Costing Review'!D47</f>
        <v/>
      </c>
      <c r="G26" t="str">
        <f>'Costing Review'!E47</f>
        <v/>
      </c>
      <c r="K26">
        <f>'Costing Review'!F47</f>
        <v>0</v>
      </c>
      <c r="L26">
        <f>'Costing Review'!G47</f>
        <v>0</v>
      </c>
    </row>
    <row r="27" spans="1:12">
      <c r="A27" t="str">
        <f>'Costing Summary'!$C$14</f>
        <v/>
      </c>
      <c r="B27" t="str">
        <f>'Costing Summary'!$C$15</f>
        <v/>
      </c>
      <c r="C27" t="str">
        <f>'Costing Summary'!$C$16</f>
        <v/>
      </c>
      <c r="D27" t="s">
        <v>39</v>
      </c>
      <c r="E27" t="str">
        <f>'Costing Review'!C48</f>
        <v/>
      </c>
      <c r="F27" t="str">
        <f>'Costing Review'!D48</f>
        <v/>
      </c>
      <c r="G27" t="str">
        <f>'Costing Review'!E48</f>
        <v/>
      </c>
      <c r="K27">
        <f>'Costing Review'!F48</f>
        <v>0</v>
      </c>
      <c r="L27">
        <f>'Costing Review'!G48</f>
        <v>0</v>
      </c>
    </row>
    <row r="28" spans="1:12">
      <c r="A28" t="str">
        <f>'Costing Summary'!$C$14</f>
        <v/>
      </c>
      <c r="B28" t="str">
        <f>'Costing Summary'!$C$15</f>
        <v/>
      </c>
      <c r="C28" t="str">
        <f>'Costing Summary'!$C$16</f>
        <v/>
      </c>
      <c r="D28" t="s">
        <v>39</v>
      </c>
      <c r="E28" t="str">
        <f>'Costing Review'!C49</f>
        <v/>
      </c>
      <c r="F28" t="str">
        <f>'Costing Review'!D49</f>
        <v/>
      </c>
      <c r="G28" t="str">
        <f>'Costing Review'!E49</f>
        <v/>
      </c>
      <c r="K28">
        <f>'Costing Review'!F49</f>
        <v>0</v>
      </c>
      <c r="L28">
        <f>'Costing Review'!G49</f>
        <v>0</v>
      </c>
    </row>
    <row r="29" spans="1:12">
      <c r="A29" t="str">
        <f>'Costing Summary'!$C$14</f>
        <v/>
      </c>
      <c r="B29" t="str">
        <f>'Costing Summary'!$C$15</f>
        <v/>
      </c>
      <c r="C29" t="str">
        <f>'Costing Summary'!$C$16</f>
        <v/>
      </c>
      <c r="D29" t="s">
        <v>39</v>
      </c>
      <c r="E29" t="str">
        <f>'Costing Review'!C50</f>
        <v/>
      </c>
      <c r="F29" t="str">
        <f>'Costing Review'!D50</f>
        <v/>
      </c>
      <c r="G29" t="str">
        <f>'Costing Review'!E50</f>
        <v/>
      </c>
      <c r="K29">
        <f>'Costing Review'!F50</f>
        <v>0</v>
      </c>
      <c r="L29">
        <f>'Costing Review'!G50</f>
        <v>0</v>
      </c>
    </row>
    <row r="30" spans="1:12">
      <c r="A30" t="str">
        <f>'Costing Summary'!$C$14</f>
        <v/>
      </c>
      <c r="B30" t="str">
        <f>'Costing Summary'!$C$15</f>
        <v/>
      </c>
      <c r="C30" t="str">
        <f>'Costing Summary'!$C$16</f>
        <v/>
      </c>
      <c r="D30" t="s">
        <v>39</v>
      </c>
      <c r="E30" t="str">
        <f>'Costing Review'!C51</f>
        <v/>
      </c>
      <c r="F30" t="str">
        <f>'Costing Review'!D51</f>
        <v/>
      </c>
      <c r="G30" t="str">
        <f>'Costing Review'!E51</f>
        <v/>
      </c>
      <c r="K30">
        <f>'Costing Review'!F51</f>
        <v>0</v>
      </c>
      <c r="L30">
        <f>'Costing Review'!G51</f>
        <v>0</v>
      </c>
    </row>
    <row r="31" spans="1:12">
      <c r="A31" t="str">
        <f>'Costing Summary'!$C$14</f>
        <v/>
      </c>
      <c r="B31" t="str">
        <f>'Costing Summary'!$C$15</f>
        <v/>
      </c>
      <c r="C31" t="str">
        <f>'Costing Summary'!$C$16</f>
        <v/>
      </c>
      <c r="D31" t="s">
        <v>39</v>
      </c>
      <c r="E31" t="str">
        <f>'Costing Review'!C52</f>
        <v/>
      </c>
      <c r="F31" t="str">
        <f>'Costing Review'!D52</f>
        <v/>
      </c>
      <c r="G31" t="str">
        <f>'Costing Review'!E52</f>
        <v/>
      </c>
      <c r="K31">
        <f>'Costing Review'!F52</f>
        <v>0</v>
      </c>
      <c r="L31">
        <f>'Costing Review'!G52</f>
        <v>0</v>
      </c>
    </row>
    <row r="32" spans="1:12">
      <c r="A32" t="str">
        <f>'Costing Summary'!$C$14</f>
        <v/>
      </c>
      <c r="B32" t="str">
        <f>'Costing Summary'!$C$15</f>
        <v/>
      </c>
      <c r="C32" t="str">
        <f>'Costing Summary'!$C$16</f>
        <v/>
      </c>
      <c r="D32" t="s">
        <v>39</v>
      </c>
      <c r="E32" t="str">
        <f>'Costing Review'!C53</f>
        <v/>
      </c>
      <c r="F32" t="str">
        <f>'Costing Review'!D53</f>
        <v/>
      </c>
      <c r="G32" t="str">
        <f>'Costing Review'!E53</f>
        <v/>
      </c>
      <c r="K32">
        <f>'Costing Review'!F53</f>
        <v>0</v>
      </c>
      <c r="L32">
        <f>'Costing Review'!G53</f>
        <v>0</v>
      </c>
    </row>
    <row r="33" spans="1:12">
      <c r="A33" t="str">
        <f>'Costing Summary'!$C$14</f>
        <v/>
      </c>
      <c r="B33" t="str">
        <f>'Costing Summary'!$C$15</f>
        <v/>
      </c>
      <c r="C33" t="str">
        <f>'Costing Summary'!$C$16</f>
        <v/>
      </c>
      <c r="D33" t="s">
        <v>39</v>
      </c>
      <c r="E33" t="str">
        <f>'Costing Review'!C54</f>
        <v/>
      </c>
      <c r="F33" t="str">
        <f>'Costing Review'!D54</f>
        <v/>
      </c>
      <c r="G33" t="str">
        <f>'Costing Review'!E54</f>
        <v/>
      </c>
      <c r="K33">
        <f>'Costing Review'!F54</f>
        <v>0</v>
      </c>
      <c r="L33">
        <f>'Costing Review'!G54</f>
        <v>0</v>
      </c>
    </row>
    <row r="34" spans="1:12">
      <c r="A34" t="str">
        <f>'Costing Summary'!$C$14</f>
        <v/>
      </c>
      <c r="B34" t="str">
        <f>'Costing Summary'!$C$15</f>
        <v/>
      </c>
      <c r="C34" t="str">
        <f>'Costing Summary'!$C$16</f>
        <v/>
      </c>
      <c r="D34" t="s">
        <v>39</v>
      </c>
      <c r="E34" t="str">
        <f>'Costing Review'!C55</f>
        <v/>
      </c>
      <c r="F34" t="str">
        <f>'Costing Review'!D55</f>
        <v/>
      </c>
      <c r="G34" t="str">
        <f>'Costing Review'!E55</f>
        <v/>
      </c>
      <c r="K34">
        <f>'Costing Review'!F55</f>
        <v>0</v>
      </c>
      <c r="L34">
        <f>'Costing Review'!G55</f>
        <v>0</v>
      </c>
    </row>
    <row r="35" spans="1:12">
      <c r="A35" t="str">
        <f>'Costing Summary'!$C$14</f>
        <v/>
      </c>
      <c r="B35" t="str">
        <f>'Costing Summary'!$C$15</f>
        <v/>
      </c>
      <c r="C35" t="str">
        <f>'Costing Summary'!$C$16</f>
        <v/>
      </c>
      <c r="D35" t="s">
        <v>39</v>
      </c>
      <c r="E35" t="str">
        <f>'Costing Review'!C56</f>
        <v/>
      </c>
      <c r="F35" t="str">
        <f>'Costing Review'!D56</f>
        <v/>
      </c>
      <c r="G35" t="str">
        <f>'Costing Review'!E56</f>
        <v/>
      </c>
      <c r="K35">
        <f>'Costing Review'!F56</f>
        <v>0</v>
      </c>
      <c r="L35">
        <f>'Costing Review'!G56</f>
        <v>0</v>
      </c>
    </row>
    <row r="36" spans="1:12">
      <c r="A36" t="str">
        <f>'Costing Summary'!$C$14</f>
        <v/>
      </c>
      <c r="B36" t="str">
        <f>'Costing Summary'!$C$15</f>
        <v/>
      </c>
      <c r="C36" t="str">
        <f>'Costing Summary'!$C$16</f>
        <v/>
      </c>
      <c r="D36" t="s">
        <v>39</v>
      </c>
      <c r="E36" t="str">
        <f>'Costing Review'!C57</f>
        <v/>
      </c>
      <c r="F36" t="str">
        <f>'Costing Review'!D57</f>
        <v/>
      </c>
      <c r="G36" t="str">
        <f>'Costing Review'!E57</f>
        <v/>
      </c>
      <c r="K36">
        <f>'Costing Review'!F57</f>
        <v>0</v>
      </c>
      <c r="L36">
        <f>'Costing Review'!G57</f>
        <v>0</v>
      </c>
    </row>
    <row r="37" spans="1:12">
      <c r="A37" t="str">
        <f>'Costing Summary'!$C$14</f>
        <v/>
      </c>
      <c r="B37" t="str">
        <f>'Costing Summary'!$C$15</f>
        <v/>
      </c>
      <c r="C37" t="str">
        <f>'Costing Summary'!$C$16</f>
        <v/>
      </c>
      <c r="D37" t="s">
        <v>39</v>
      </c>
      <c r="E37" t="str">
        <f>'Costing Review'!C58</f>
        <v/>
      </c>
      <c r="F37" t="str">
        <f>'Costing Review'!D58</f>
        <v/>
      </c>
      <c r="G37" t="str">
        <f>'Costing Review'!E58</f>
        <v/>
      </c>
      <c r="K37">
        <f>'Costing Review'!F58</f>
        <v>0</v>
      </c>
      <c r="L37">
        <f>'Costing Review'!G58</f>
        <v>0</v>
      </c>
    </row>
    <row r="38" spans="1:12">
      <c r="A38" t="str">
        <f>'Costing Summary'!$C$14</f>
        <v/>
      </c>
      <c r="B38" t="str">
        <f>'Costing Summary'!$C$15</f>
        <v/>
      </c>
      <c r="C38" t="str">
        <f>'Costing Summary'!$C$16</f>
        <v/>
      </c>
      <c r="D38" t="s">
        <v>39</v>
      </c>
      <c r="E38" t="str">
        <f>'Costing Review'!C59</f>
        <v/>
      </c>
      <c r="F38" t="str">
        <f>'Costing Review'!D59</f>
        <v/>
      </c>
      <c r="G38" t="str">
        <f>'Costing Review'!E59</f>
        <v/>
      </c>
      <c r="K38">
        <f>'Costing Review'!F59</f>
        <v>0</v>
      </c>
      <c r="L38">
        <f>'Costing Review'!G59</f>
        <v>0</v>
      </c>
    </row>
    <row r="39" spans="1:12">
      <c r="A39" t="str">
        <f>'Costing Summary'!$C$14</f>
        <v/>
      </c>
      <c r="B39" t="str">
        <f>'Costing Summary'!$C$15</f>
        <v/>
      </c>
      <c r="C39" t="str">
        <f>'Costing Summary'!$C$16</f>
        <v/>
      </c>
      <c r="D39" t="s">
        <v>39</v>
      </c>
      <c r="E39" t="str">
        <f>'Costing Review'!C60</f>
        <v/>
      </c>
      <c r="F39" t="str">
        <f>'Costing Review'!D60</f>
        <v/>
      </c>
      <c r="G39" t="str">
        <f>'Costing Review'!E60</f>
        <v/>
      </c>
      <c r="K39">
        <f>'Costing Review'!F60</f>
        <v>0</v>
      </c>
      <c r="L39">
        <f>'Costing Review'!G60</f>
        <v>0</v>
      </c>
    </row>
    <row r="40" spans="1:12">
      <c r="A40" t="str">
        <f>'Costing Summary'!$C$14</f>
        <v/>
      </c>
      <c r="B40" t="str">
        <f>'Costing Summary'!$C$15</f>
        <v/>
      </c>
      <c r="C40" t="str">
        <f>'Costing Summary'!$C$16</f>
        <v/>
      </c>
      <c r="D40" t="s">
        <v>39</v>
      </c>
      <c r="E40" t="str">
        <f>'Costing Review'!C61</f>
        <v/>
      </c>
      <c r="F40" t="str">
        <f>'Costing Review'!D61</f>
        <v/>
      </c>
      <c r="G40" t="str">
        <f>'Costing Review'!E61</f>
        <v/>
      </c>
      <c r="K40">
        <f>'Costing Review'!F61</f>
        <v>0</v>
      </c>
      <c r="L40">
        <f>'Costing Review'!G61</f>
        <v>0</v>
      </c>
    </row>
    <row r="41" spans="1:12">
      <c r="A41" t="str">
        <f>'Costing Summary'!$C$14</f>
        <v/>
      </c>
      <c r="B41" t="str">
        <f>'Costing Summary'!$C$15</f>
        <v/>
      </c>
      <c r="C41" t="str">
        <f>'Costing Summary'!$C$16</f>
        <v/>
      </c>
      <c r="D41" t="s">
        <v>39</v>
      </c>
      <c r="E41" t="str">
        <f>'Costing Review'!C62</f>
        <v/>
      </c>
      <c r="F41" t="str">
        <f>'Costing Review'!D62</f>
        <v/>
      </c>
      <c r="G41" t="str">
        <f>'Costing Review'!E62</f>
        <v/>
      </c>
      <c r="K41">
        <f>'Costing Review'!F62</f>
        <v>0</v>
      </c>
      <c r="L41">
        <f>'Costing Review'!G62</f>
        <v>0</v>
      </c>
    </row>
    <row r="42" spans="1:12">
      <c r="A42" t="str">
        <f>'Costing Summary'!$C$14</f>
        <v/>
      </c>
      <c r="B42" t="str">
        <f>'Costing Summary'!$C$15</f>
        <v/>
      </c>
      <c r="C42" t="str">
        <f>'Costing Summary'!$C$16</f>
        <v/>
      </c>
      <c r="D42" t="s">
        <v>533</v>
      </c>
      <c r="H42" t="str">
        <f>'Costing Review'!C68</f>
        <v>Office supplies</v>
      </c>
      <c r="I42" t="str">
        <f>'Costing Review'!D68</f>
        <v>Consumables</v>
      </c>
      <c r="J42" t="str">
        <f>'Costing Review'!E68</f>
        <v>pencils, pens, paper</v>
      </c>
      <c r="K42" s="233">
        <f>'Costing Review'!F68</f>
        <v>0</v>
      </c>
      <c r="L42" s="233">
        <f>'Costing Review'!G68</f>
        <v>0</v>
      </c>
    </row>
    <row r="43" spans="1:12">
      <c r="A43" t="str">
        <f>'Costing Summary'!$C$14</f>
        <v/>
      </c>
      <c r="B43" t="str">
        <f>'Costing Summary'!$C$15</f>
        <v/>
      </c>
      <c r="C43" t="str">
        <f>'Costing Summary'!$C$16</f>
        <v/>
      </c>
      <c r="D43" t="s">
        <v>533</v>
      </c>
      <c r="H43" t="str">
        <f>'Costing Review'!C69</f>
        <v>Glass slides</v>
      </c>
      <c r="I43" t="str">
        <f>'Costing Review'!D69</f>
        <v>Consumables</v>
      </c>
      <c r="J43" t="str">
        <f>'Costing Review'!E69</f>
        <v/>
      </c>
      <c r="K43" s="233">
        <f>'Costing Review'!F69</f>
        <v>0</v>
      </c>
      <c r="L43" s="233">
        <f>'Costing Review'!G69</f>
        <v>0</v>
      </c>
    </row>
    <row r="44" spans="1:12">
      <c r="A44" t="str">
        <f>'Costing Summary'!$C$14</f>
        <v/>
      </c>
      <c r="B44" t="str">
        <f>'Costing Summary'!$C$15</f>
        <v/>
      </c>
      <c r="C44" t="str">
        <f>'Costing Summary'!$C$16</f>
        <v/>
      </c>
      <c r="D44" t="s">
        <v>533</v>
      </c>
      <c r="H44" t="str">
        <f>'Costing Review'!C70</f>
        <v>Blood lancets</v>
      </c>
      <c r="I44" t="str">
        <f>'Costing Review'!D70</f>
        <v>Consumables</v>
      </c>
      <c r="J44" t="str">
        <f>'Costing Review'!E70</f>
        <v/>
      </c>
      <c r="K44" s="233">
        <f>'Costing Review'!F70</f>
        <v>0</v>
      </c>
      <c r="L44" s="233">
        <f>'Costing Review'!G70</f>
        <v>0</v>
      </c>
    </row>
    <row r="45" spans="1:12">
      <c r="A45" t="str">
        <f>'Costing Summary'!$C$14</f>
        <v/>
      </c>
      <c r="B45" t="str">
        <f>'Costing Summary'!$C$15</f>
        <v/>
      </c>
      <c r="C45" t="str">
        <f>'Costing Summary'!$C$16</f>
        <v/>
      </c>
      <c r="D45" t="s">
        <v>533</v>
      </c>
      <c r="H45" t="str">
        <f>'Costing Review'!C71</f>
        <v>Alcohol (70%)</v>
      </c>
      <c r="I45" t="str">
        <f>'Costing Review'!D71</f>
        <v>Consumables</v>
      </c>
      <c r="J45" t="str">
        <f>'Costing Review'!E71</f>
        <v/>
      </c>
      <c r="K45" s="233">
        <f>'Costing Review'!F71</f>
        <v>0</v>
      </c>
      <c r="L45" s="233">
        <f>'Costing Review'!G71</f>
        <v>0</v>
      </c>
    </row>
    <row r="46" spans="1:12">
      <c r="A46" t="str">
        <f>'Costing Summary'!$C$14</f>
        <v/>
      </c>
      <c r="B46" t="str">
        <f>'Costing Summary'!$C$15</f>
        <v/>
      </c>
      <c r="C46" t="str">
        <f>'Costing Summary'!$C$16</f>
        <v/>
      </c>
      <c r="D46" t="s">
        <v>533</v>
      </c>
      <c r="H46" t="str">
        <f>'Costing Review'!C72</f>
        <v>Cotton wool</v>
      </c>
      <c r="I46" t="str">
        <f>'Costing Review'!D72</f>
        <v>Consumables</v>
      </c>
      <c r="J46" t="str">
        <f>'Costing Review'!E72</f>
        <v/>
      </c>
      <c r="K46" s="233">
        <f>'Costing Review'!F72</f>
        <v>0</v>
      </c>
      <c r="L46" s="233">
        <f>'Costing Review'!G72</f>
        <v>0</v>
      </c>
    </row>
    <row r="47" spans="1:12">
      <c r="A47" t="str">
        <f>'Costing Summary'!$C$14</f>
        <v/>
      </c>
      <c r="B47" t="str">
        <f>'Costing Summary'!$C$15</f>
        <v/>
      </c>
      <c r="C47" t="str">
        <f>'Costing Summary'!$C$16</f>
        <v/>
      </c>
      <c r="D47" t="s">
        <v>533</v>
      </c>
      <c r="H47" t="str">
        <f>'Costing Review'!C73</f>
        <v>Giemsa stain</v>
      </c>
      <c r="I47" t="str">
        <f>'Costing Review'!D73</f>
        <v>Consumables</v>
      </c>
      <c r="J47" t="str">
        <f>'Costing Review'!E73</f>
        <v/>
      </c>
      <c r="K47" s="233">
        <f>'Costing Review'!F73</f>
        <v>0</v>
      </c>
      <c r="L47" s="233">
        <f>'Costing Review'!G73</f>
        <v>0</v>
      </c>
    </row>
    <row r="48" spans="1:12">
      <c r="A48" t="str">
        <f>'Costing Summary'!$C$14</f>
        <v/>
      </c>
      <c r="B48" t="str">
        <f>'Costing Summary'!$C$15</f>
        <v/>
      </c>
      <c r="C48" t="str">
        <f>'Costing Summary'!$C$16</f>
        <v/>
      </c>
      <c r="D48" t="s">
        <v>533</v>
      </c>
      <c r="H48" t="str">
        <f>'Costing Review'!C74</f>
        <v>Oil immersion</v>
      </c>
      <c r="I48" t="str">
        <f>'Costing Review'!D74</f>
        <v>Consumables</v>
      </c>
      <c r="J48" t="str">
        <f>'Costing Review'!E74</f>
        <v/>
      </c>
      <c r="K48" s="233">
        <f>'Costing Review'!F74</f>
        <v>0</v>
      </c>
      <c r="L48" s="233">
        <f>'Costing Review'!G74</f>
        <v>0</v>
      </c>
    </row>
    <row r="49" spans="1:12">
      <c r="A49" t="str">
        <f>'Costing Summary'!$C$14</f>
        <v/>
      </c>
      <c r="B49" t="str">
        <f>'Costing Summary'!$C$15</f>
        <v/>
      </c>
      <c r="C49" t="str">
        <f>'Costing Summary'!$C$16</f>
        <v/>
      </c>
      <c r="D49" t="s">
        <v>533</v>
      </c>
      <c r="H49" t="str">
        <f>'Costing Review'!C75</f>
        <v>methyl alcohol</v>
      </c>
      <c r="I49" t="str">
        <f>'Costing Review'!D75</f>
        <v>Consumables</v>
      </c>
      <c r="J49" t="str">
        <f>'Costing Review'!E75</f>
        <v/>
      </c>
      <c r="K49" s="233">
        <f>'Costing Review'!F75</f>
        <v>0</v>
      </c>
      <c r="L49" s="233">
        <f>'Costing Review'!G75</f>
        <v>0</v>
      </c>
    </row>
    <row r="50" spans="1:12">
      <c r="A50" t="str">
        <f>'Costing Summary'!$C$14</f>
        <v/>
      </c>
      <c r="B50" t="str">
        <f>'Costing Summary'!$C$15</f>
        <v/>
      </c>
      <c r="C50" t="str">
        <f>'Costing Summary'!$C$16</f>
        <v/>
      </c>
      <c r="D50" t="s">
        <v>533</v>
      </c>
      <c r="H50" t="str">
        <f>'Costing Review'!C76</f>
        <v>rapid diagnostic tests</v>
      </c>
      <c r="I50" t="str">
        <f>'Costing Review'!D76</f>
        <v>Consumables</v>
      </c>
      <c r="J50" t="str">
        <f>'Costing Review'!E76</f>
        <v/>
      </c>
      <c r="K50" s="233">
        <f>'Costing Review'!F76</f>
        <v>0</v>
      </c>
      <c r="L50" s="233">
        <f>'Costing Review'!G76</f>
        <v>0</v>
      </c>
    </row>
    <row r="51" spans="1:12">
      <c r="A51" t="str">
        <f>'Costing Summary'!$C$14</f>
        <v/>
      </c>
      <c r="B51" t="str">
        <f>'Costing Summary'!$C$15</f>
        <v/>
      </c>
      <c r="C51" t="str">
        <f>'Costing Summary'!$C$16</f>
        <v/>
      </c>
      <c r="D51" t="s">
        <v>533</v>
      </c>
      <c r="H51" t="str">
        <f>'Costing Review'!C77</f>
        <v>supplies bag</v>
      </c>
      <c r="I51" t="str">
        <f>'Costing Review'!D77</f>
        <v>Consumables</v>
      </c>
      <c r="J51" t="str">
        <f>'Costing Review'!E77</f>
        <v/>
      </c>
      <c r="K51" s="233">
        <f>'Costing Review'!F77</f>
        <v>0</v>
      </c>
      <c r="L51" s="233">
        <f>'Costing Review'!G77</f>
        <v>0</v>
      </c>
    </row>
    <row r="52" spans="1:12">
      <c r="A52" t="str">
        <f>'Costing Summary'!$C$14</f>
        <v/>
      </c>
      <c r="B52" t="str">
        <f>'Costing Summary'!$C$15</f>
        <v/>
      </c>
      <c r="C52" t="str">
        <f>'Costing Summary'!$C$16</f>
        <v/>
      </c>
      <c r="D52" t="s">
        <v>533</v>
      </c>
      <c r="H52" t="str">
        <f>'Costing Review'!C78</f>
        <v>Vehicle fuel</v>
      </c>
      <c r="I52" t="str">
        <f>'Costing Review'!D78</f>
        <v>Consumables</v>
      </c>
      <c r="J52" t="str">
        <f>'Costing Review'!E78</f>
        <v/>
      </c>
      <c r="K52" s="233">
        <f>'Costing Review'!F78</f>
        <v>0</v>
      </c>
      <c r="L52" s="233">
        <f>'Costing Review'!G78</f>
        <v>0</v>
      </c>
    </row>
    <row r="53" spans="1:12">
      <c r="A53" t="str">
        <f>'Costing Summary'!$C$14</f>
        <v/>
      </c>
      <c r="B53" t="str">
        <f>'Costing Summary'!$C$15</f>
        <v/>
      </c>
      <c r="C53" t="str">
        <f>'Costing Summary'!$C$16</f>
        <v/>
      </c>
      <c r="D53" t="s">
        <v>533</v>
      </c>
      <c r="H53" t="str">
        <f>'Costing Review'!C79</f>
        <v>gloves (size S)</v>
      </c>
      <c r="I53" t="str">
        <f>'Costing Review'!D79</f>
        <v>Consumables</v>
      </c>
      <c r="J53" t="str">
        <f>'Costing Review'!E79</f>
        <v/>
      </c>
      <c r="K53" s="233">
        <f>'Costing Review'!F79</f>
        <v>0</v>
      </c>
      <c r="L53" s="233">
        <f>'Costing Review'!G79</f>
        <v>0</v>
      </c>
    </row>
    <row r="54" spans="1:12">
      <c r="A54" t="str">
        <f>'Costing Summary'!$C$14</f>
        <v/>
      </c>
      <c r="B54" t="str">
        <f>'Costing Summary'!$C$15</f>
        <v/>
      </c>
      <c r="C54" t="str">
        <f>'Costing Summary'!$C$16</f>
        <v/>
      </c>
      <c r="D54" t="s">
        <v>533</v>
      </c>
      <c r="H54" t="str">
        <f>'Costing Review'!C80</f>
        <v>gloves (size M)</v>
      </c>
      <c r="I54" t="str">
        <f>'Costing Review'!D80</f>
        <v>Consumables</v>
      </c>
      <c r="J54" t="str">
        <f>'Costing Review'!E80</f>
        <v/>
      </c>
      <c r="K54" s="233">
        <f>'Costing Review'!F80</f>
        <v>0</v>
      </c>
      <c r="L54" s="233">
        <f>'Costing Review'!G80</f>
        <v>0</v>
      </c>
    </row>
    <row r="55" spans="1:12">
      <c r="A55" t="str">
        <f>'Costing Summary'!$C$14</f>
        <v/>
      </c>
      <c r="B55" t="str">
        <f>'Costing Summary'!$C$15</f>
        <v/>
      </c>
      <c r="C55" t="str">
        <f>'Costing Summary'!$C$16</f>
        <v/>
      </c>
      <c r="D55" t="s">
        <v>533</v>
      </c>
      <c r="H55" t="str">
        <f>'Costing Review'!C81</f>
        <v>gloves (size L)</v>
      </c>
      <c r="I55" t="str">
        <f>'Costing Review'!D81</f>
        <v>Consumables</v>
      </c>
      <c r="J55" t="str">
        <f>'Costing Review'!E81</f>
        <v/>
      </c>
      <c r="K55" s="233">
        <f>'Costing Review'!F81</f>
        <v>0</v>
      </c>
      <c r="L55" s="233">
        <f>'Costing Review'!G81</f>
        <v>0</v>
      </c>
    </row>
    <row r="56" spans="1:12">
      <c r="A56" t="str">
        <f>'Costing Summary'!$C$14</f>
        <v/>
      </c>
      <c r="B56" t="str">
        <f>'Costing Summary'!$C$15</f>
        <v/>
      </c>
      <c r="C56" t="str">
        <f>'Costing Summary'!$C$16</f>
        <v/>
      </c>
      <c r="D56" t="s">
        <v>533</v>
      </c>
      <c r="H56" t="str">
        <f>'Costing Review'!C82</f>
        <v>trash bag</v>
      </c>
      <c r="I56" t="str">
        <f>'Costing Review'!D82</f>
        <v>Consumables</v>
      </c>
      <c r="J56" t="str">
        <f>'Costing Review'!E82</f>
        <v/>
      </c>
      <c r="K56" s="233">
        <f>'Costing Review'!F82</f>
        <v>0</v>
      </c>
      <c r="L56" s="233">
        <f>'Costing Review'!G82</f>
        <v>0</v>
      </c>
    </row>
    <row r="57" spans="1:12">
      <c r="A57" t="str">
        <f>'Costing Summary'!$C$14</f>
        <v/>
      </c>
      <c r="B57" t="str">
        <f>'Costing Summary'!$C$15</f>
        <v/>
      </c>
      <c r="C57" t="str">
        <f>'Costing Summary'!$C$16</f>
        <v/>
      </c>
      <c r="D57" t="s">
        <v>533</v>
      </c>
      <c r="H57" t="str">
        <f>'Costing Review'!C83</f>
        <v>tissue paper</v>
      </c>
      <c r="I57" t="str">
        <f>'Costing Review'!D83</f>
        <v>Consumables</v>
      </c>
      <c r="J57" t="str">
        <f>'Costing Review'!E83</f>
        <v/>
      </c>
      <c r="K57" s="233">
        <f>'Costing Review'!F83</f>
        <v>0</v>
      </c>
      <c r="L57" s="233">
        <f>'Costing Review'!G83</f>
        <v>0</v>
      </c>
    </row>
    <row r="58" spans="1:12">
      <c r="A58" t="str">
        <f>'Costing Summary'!$C$14</f>
        <v/>
      </c>
      <c r="B58" t="str">
        <f>'Costing Summary'!$C$15</f>
        <v/>
      </c>
      <c r="C58" t="str">
        <f>'Costing Summary'!$C$16</f>
        <v/>
      </c>
      <c r="D58" t="s">
        <v>533</v>
      </c>
      <c r="H58" t="str">
        <f>'Costing Review'!C84</f>
        <v>Bulb 60 W</v>
      </c>
      <c r="I58" t="str">
        <f>'Costing Review'!D84</f>
        <v>Consumables</v>
      </c>
      <c r="J58" t="str">
        <f>'Costing Review'!E84</f>
        <v/>
      </c>
      <c r="K58" s="233">
        <f>'Costing Review'!F84</f>
        <v>0</v>
      </c>
      <c r="L58" s="233">
        <f>'Costing Review'!G84</f>
        <v>0</v>
      </c>
    </row>
    <row r="59" spans="1:12">
      <c r="A59" t="str">
        <f>'Costing Summary'!$C$14</f>
        <v/>
      </c>
      <c r="B59" t="str">
        <f>'Costing Summary'!$C$15</f>
        <v/>
      </c>
      <c r="C59" t="str">
        <f>'Costing Summary'!$C$16</f>
        <v/>
      </c>
      <c r="D59" t="s">
        <v>533</v>
      </c>
      <c r="H59" t="str">
        <f>'Costing Review'!C85</f>
        <v>Bulb 25 W</v>
      </c>
      <c r="I59" t="str">
        <f>'Costing Review'!D85</f>
        <v>Consumables</v>
      </c>
      <c r="J59" t="str">
        <f>'Costing Review'!E85</f>
        <v/>
      </c>
      <c r="K59" s="233">
        <f>'Costing Review'!F85</f>
        <v>0</v>
      </c>
      <c r="L59" s="233">
        <f>'Costing Review'!G85</f>
        <v>0</v>
      </c>
    </row>
    <row r="60" spans="1:12">
      <c r="A60" t="str">
        <f>'Costing Summary'!$C$14</f>
        <v/>
      </c>
      <c r="B60" t="str">
        <f>'Costing Summary'!$C$15</f>
        <v/>
      </c>
      <c r="C60" t="str">
        <f>'Costing Summary'!$C$16</f>
        <v/>
      </c>
      <c r="D60" t="s">
        <v>533</v>
      </c>
      <c r="H60" t="str">
        <f>'Costing Review'!C86</f>
        <v>Sanitary mask</v>
      </c>
      <c r="I60" t="str">
        <f>'Costing Review'!D86</f>
        <v>Consumables</v>
      </c>
      <c r="J60" t="str">
        <f>'Costing Review'!E86</f>
        <v/>
      </c>
      <c r="K60" s="233">
        <f>'Costing Review'!F86</f>
        <v>0</v>
      </c>
      <c r="L60" s="233">
        <f>'Costing Review'!G86</f>
        <v>0</v>
      </c>
    </row>
    <row r="61" spans="1:12">
      <c r="A61" t="str">
        <f>'Costing Summary'!$C$14</f>
        <v/>
      </c>
      <c r="B61" t="str">
        <f>'Costing Summary'!$C$15</f>
        <v/>
      </c>
      <c r="C61" t="str">
        <f>'Costing Summary'!$C$16</f>
        <v/>
      </c>
      <c r="D61" t="s">
        <v>533</v>
      </c>
      <c r="H61" t="str">
        <f>'Costing Review'!C87</f>
        <v>timer</v>
      </c>
      <c r="I61" t="str">
        <f>'Costing Review'!D87</f>
        <v>Consumables</v>
      </c>
      <c r="J61" t="str">
        <f>'Costing Review'!E87</f>
        <v/>
      </c>
      <c r="K61" s="233">
        <f>'Costing Review'!F87</f>
        <v>0</v>
      </c>
      <c r="L61" s="233">
        <f>'Costing Review'!G87</f>
        <v>0</v>
      </c>
    </row>
    <row r="62" spans="1:12">
      <c r="A62" t="str">
        <f>'Costing Summary'!$C$14</f>
        <v/>
      </c>
      <c r="B62" t="str">
        <f>'Costing Summary'!$C$15</f>
        <v/>
      </c>
      <c r="C62" t="str">
        <f>'Costing Summary'!$C$16</f>
        <v/>
      </c>
      <c r="D62" t="s">
        <v>533</v>
      </c>
      <c r="H62" t="str">
        <f>'Costing Review'!C88</f>
        <v>[insert]</v>
      </c>
      <c r="I62" t="str">
        <f>'Costing Review'!D88</f>
        <v/>
      </c>
      <c r="J62" t="str">
        <f>'Costing Review'!E88</f>
        <v/>
      </c>
      <c r="K62" s="233">
        <f>'Costing Review'!F88</f>
        <v>0</v>
      </c>
      <c r="L62" s="233">
        <f>'Costing Review'!G88</f>
        <v>0</v>
      </c>
    </row>
    <row r="63" spans="1:12">
      <c r="A63" t="str">
        <f>'Costing Summary'!$C$14</f>
        <v/>
      </c>
      <c r="B63" t="str">
        <f>'Costing Summary'!$C$15</f>
        <v/>
      </c>
      <c r="C63" t="str">
        <f>'Costing Summary'!$C$16</f>
        <v/>
      </c>
      <c r="D63" t="s">
        <v>533</v>
      </c>
      <c r="H63" t="str">
        <f>'Costing Review'!C89</f>
        <v>[insert]</v>
      </c>
      <c r="I63" t="str">
        <f>'Costing Review'!D89</f>
        <v/>
      </c>
      <c r="J63" t="str">
        <f>'Costing Review'!E89</f>
        <v/>
      </c>
      <c r="K63" s="233">
        <f>'Costing Review'!F89</f>
        <v>0</v>
      </c>
      <c r="L63" s="233">
        <f>'Costing Review'!G89</f>
        <v>0</v>
      </c>
    </row>
    <row r="64" spans="1:12">
      <c r="A64" t="str">
        <f>'Costing Summary'!$C$14</f>
        <v/>
      </c>
      <c r="B64" t="str">
        <f>'Costing Summary'!$C$15</f>
        <v/>
      </c>
      <c r="C64" t="str">
        <f>'Costing Summary'!$C$16</f>
        <v/>
      </c>
      <c r="D64" t="s">
        <v>533</v>
      </c>
      <c r="H64" t="str">
        <f>'Costing Review'!C90</f>
        <v>[insert]</v>
      </c>
      <c r="I64" t="str">
        <f>'Costing Review'!D90</f>
        <v/>
      </c>
      <c r="J64" t="str">
        <f>'Costing Review'!E90</f>
        <v/>
      </c>
      <c r="K64" s="233">
        <f>'Costing Review'!F90</f>
        <v>0</v>
      </c>
      <c r="L64" s="233">
        <f>'Costing Review'!G90</f>
        <v>0</v>
      </c>
    </row>
    <row r="65" spans="1:12">
      <c r="A65" t="str">
        <f>'Costing Summary'!$C$14</f>
        <v/>
      </c>
      <c r="B65" t="str">
        <f>'Costing Summary'!$C$15</f>
        <v/>
      </c>
      <c r="C65" t="str">
        <f>'Costing Summary'!$C$16</f>
        <v/>
      </c>
      <c r="D65" t="s">
        <v>533</v>
      </c>
      <c r="H65" t="str">
        <f>'Costing Review'!C91</f>
        <v>[insert]</v>
      </c>
      <c r="I65" t="str">
        <f>'Costing Review'!D91</f>
        <v/>
      </c>
      <c r="J65" t="str">
        <f>'Costing Review'!E91</f>
        <v/>
      </c>
      <c r="K65" s="233">
        <f>'Costing Review'!F91</f>
        <v>0</v>
      </c>
      <c r="L65" s="233">
        <f>'Costing Review'!G91</f>
        <v>0</v>
      </c>
    </row>
    <row r="66" spans="1:12">
      <c r="A66" t="str">
        <f>'Costing Summary'!$C$14</f>
        <v/>
      </c>
      <c r="B66" t="str">
        <f>'Costing Summary'!$C$15</f>
        <v/>
      </c>
      <c r="C66" t="str">
        <f>'Costing Summary'!$C$16</f>
        <v/>
      </c>
      <c r="D66" t="s">
        <v>533</v>
      </c>
      <c r="H66" t="str">
        <f>'Costing Review'!C92</f>
        <v>[insert]</v>
      </c>
      <c r="I66" t="str">
        <f>'Costing Review'!D92</f>
        <v/>
      </c>
      <c r="J66" t="str">
        <f>'Costing Review'!E92</f>
        <v/>
      </c>
      <c r="K66" s="233">
        <f>'Costing Review'!F92</f>
        <v>0</v>
      </c>
      <c r="L66" s="233">
        <f>'Costing Review'!G92</f>
        <v>0</v>
      </c>
    </row>
    <row r="67" spans="1:12">
      <c r="A67" t="str">
        <f>'Costing Summary'!$C$14</f>
        <v/>
      </c>
      <c r="B67" t="str">
        <f>'Costing Summary'!$C$15</f>
        <v/>
      </c>
      <c r="C67" t="str">
        <f>'Costing Summary'!$C$16</f>
        <v/>
      </c>
      <c r="D67" t="s">
        <v>533</v>
      </c>
      <c r="H67" t="str">
        <f>'Costing Review'!C93</f>
        <v>[insert]</v>
      </c>
      <c r="I67" t="str">
        <f>'Costing Review'!D93</f>
        <v/>
      </c>
      <c r="J67" t="str">
        <f>'Costing Review'!E93</f>
        <v/>
      </c>
      <c r="K67" s="233">
        <f>'Costing Review'!F93</f>
        <v>0</v>
      </c>
      <c r="L67" s="233">
        <f>'Costing Review'!G93</f>
        <v>0</v>
      </c>
    </row>
    <row r="68" spans="1:12">
      <c r="A68" t="str">
        <f>'Costing Summary'!$C$14</f>
        <v/>
      </c>
      <c r="B68" t="str">
        <f>'Costing Summary'!$C$15</f>
        <v/>
      </c>
      <c r="C68" t="str">
        <f>'Costing Summary'!$C$16</f>
        <v/>
      </c>
      <c r="D68" t="s">
        <v>533</v>
      </c>
      <c r="H68" t="str">
        <f>'Costing Review'!C94</f>
        <v>[insert]</v>
      </c>
      <c r="I68" t="str">
        <f>'Costing Review'!D94</f>
        <v/>
      </c>
      <c r="J68" t="str">
        <f>'Costing Review'!E94</f>
        <v/>
      </c>
      <c r="K68" s="233">
        <f>'Costing Review'!F94</f>
        <v>0</v>
      </c>
      <c r="L68" s="233">
        <f>'Costing Review'!G94</f>
        <v>0</v>
      </c>
    </row>
    <row r="69" spans="1:12">
      <c r="A69" t="str">
        <f>'Costing Summary'!$C$14</f>
        <v/>
      </c>
      <c r="B69" t="str">
        <f>'Costing Summary'!$C$15</f>
        <v/>
      </c>
      <c r="C69" t="str">
        <f>'Costing Summary'!$C$16</f>
        <v/>
      </c>
      <c r="D69" t="s">
        <v>533</v>
      </c>
      <c r="H69" t="str">
        <f>'Costing Review'!C95</f>
        <v>[insert]</v>
      </c>
      <c r="I69" t="str">
        <f>'Costing Review'!D95</f>
        <v/>
      </c>
      <c r="J69" t="str">
        <f>'Costing Review'!E95</f>
        <v/>
      </c>
      <c r="K69" s="233">
        <f>'Costing Review'!F95</f>
        <v>0</v>
      </c>
      <c r="L69" s="233">
        <f>'Costing Review'!G95</f>
        <v>0</v>
      </c>
    </row>
    <row r="70" spans="1:12">
      <c r="A70" t="str">
        <f>'Costing Summary'!$C$14</f>
        <v/>
      </c>
      <c r="B70" t="str">
        <f>'Costing Summary'!$C$15</f>
        <v/>
      </c>
      <c r="C70" t="str">
        <f>'Costing Summary'!$C$16</f>
        <v/>
      </c>
      <c r="D70" t="s">
        <v>533</v>
      </c>
      <c r="H70" t="str">
        <f>'Costing Review'!C96</f>
        <v>[insert]</v>
      </c>
      <c r="I70" t="str">
        <f>'Costing Review'!D96</f>
        <v/>
      </c>
      <c r="J70" t="str">
        <f>'Costing Review'!E96</f>
        <v/>
      </c>
      <c r="K70" s="233">
        <f>'Costing Review'!F96</f>
        <v>0</v>
      </c>
      <c r="L70" s="233">
        <f>'Costing Review'!G96</f>
        <v>0</v>
      </c>
    </row>
    <row r="71" spans="1:12">
      <c r="A71" t="str">
        <f>'Costing Summary'!$C$14</f>
        <v/>
      </c>
      <c r="B71" t="str">
        <f>'Costing Summary'!$C$15</f>
        <v/>
      </c>
      <c r="C71" t="str">
        <f>'Costing Summary'!$C$16</f>
        <v/>
      </c>
      <c r="D71" t="s">
        <v>533</v>
      </c>
      <c r="H71" t="str">
        <f>'Costing Review'!C97</f>
        <v>[insert]</v>
      </c>
      <c r="I71" t="str">
        <f>'Costing Review'!D97</f>
        <v/>
      </c>
      <c r="J71" t="str">
        <f>'Costing Review'!E97</f>
        <v/>
      </c>
      <c r="K71" s="233">
        <f>'Costing Review'!F97</f>
        <v>0</v>
      </c>
      <c r="L71" s="233">
        <f>'Costing Review'!G97</f>
        <v>0</v>
      </c>
    </row>
    <row r="72" spans="1:12">
      <c r="A72" t="str">
        <f>'Costing Summary'!$C$14</f>
        <v/>
      </c>
      <c r="B72" t="str">
        <f>'Costing Summary'!$C$15</f>
        <v/>
      </c>
      <c r="C72" t="str">
        <f>'Costing Summary'!$C$16</f>
        <v/>
      </c>
      <c r="D72" t="s">
        <v>533</v>
      </c>
      <c r="H72" t="str">
        <f>'Costing Review'!C98</f>
        <v>[insert]</v>
      </c>
      <c r="I72" t="str">
        <f>'Costing Review'!D98</f>
        <v/>
      </c>
      <c r="J72" t="str">
        <f>'Costing Review'!E98</f>
        <v/>
      </c>
      <c r="K72" s="233">
        <f>'Costing Review'!F98</f>
        <v>0</v>
      </c>
      <c r="L72" s="233">
        <f>'Costing Review'!G98</f>
        <v>0</v>
      </c>
    </row>
    <row r="73" spans="1:12">
      <c r="A73" t="str">
        <f>'Costing Summary'!$C$14</f>
        <v/>
      </c>
      <c r="B73" t="str">
        <f>'Costing Summary'!$C$15</f>
        <v/>
      </c>
      <c r="C73" t="str">
        <f>'Costing Summary'!$C$16</f>
        <v/>
      </c>
      <c r="D73" t="s">
        <v>533</v>
      </c>
      <c r="H73" t="str">
        <f>'Costing Review'!C99</f>
        <v>[insert]</v>
      </c>
      <c r="I73" t="str">
        <f>'Costing Review'!D99</f>
        <v/>
      </c>
      <c r="J73" t="str">
        <f>'Costing Review'!E99</f>
        <v/>
      </c>
      <c r="K73" s="233">
        <f>'Costing Review'!F99</f>
        <v>0</v>
      </c>
      <c r="L73" s="233">
        <f>'Costing Review'!G99</f>
        <v>0</v>
      </c>
    </row>
    <row r="74" spans="1:12">
      <c r="A74" t="str">
        <f>'Costing Summary'!$C$14</f>
        <v/>
      </c>
      <c r="B74" t="str">
        <f>'Costing Summary'!$C$15</f>
        <v/>
      </c>
      <c r="C74" t="str">
        <f>'Costing Summary'!$C$16</f>
        <v/>
      </c>
      <c r="D74" t="s">
        <v>533</v>
      </c>
      <c r="H74" t="str">
        <f>'Costing Review'!C100</f>
        <v>[insert]</v>
      </c>
      <c r="I74" t="str">
        <f>'Costing Review'!D100</f>
        <v/>
      </c>
      <c r="J74" t="str">
        <f>'Costing Review'!E100</f>
        <v/>
      </c>
      <c r="K74" s="233">
        <f>'Costing Review'!F100</f>
        <v>0</v>
      </c>
      <c r="L74" s="233">
        <f>'Costing Review'!G100</f>
        <v>0</v>
      </c>
    </row>
    <row r="75" spans="1:12">
      <c r="A75" t="str">
        <f>'Costing Summary'!$C$14</f>
        <v/>
      </c>
      <c r="B75" t="str">
        <f>'Costing Summary'!$C$15</f>
        <v/>
      </c>
      <c r="C75" t="str">
        <f>'Costing Summary'!$C$16</f>
        <v/>
      </c>
      <c r="D75" t="s">
        <v>533</v>
      </c>
      <c r="H75" t="str">
        <f>'Costing Review'!C101</f>
        <v>[insert]</v>
      </c>
      <c r="I75" t="str">
        <f>'Costing Review'!D101</f>
        <v/>
      </c>
      <c r="J75" t="str">
        <f>'Costing Review'!E101</f>
        <v/>
      </c>
      <c r="K75" s="233">
        <f>'Costing Review'!F101</f>
        <v>0</v>
      </c>
      <c r="L75" s="233">
        <f>'Costing Review'!G101</f>
        <v>0</v>
      </c>
    </row>
    <row r="76" spans="1:12">
      <c r="A76" t="str">
        <f>'Costing Summary'!$C$14</f>
        <v/>
      </c>
      <c r="B76" t="str">
        <f>'Costing Summary'!$C$15</f>
        <v/>
      </c>
      <c r="C76" t="str">
        <f>'Costing Summary'!$C$16</f>
        <v/>
      </c>
      <c r="D76" t="s">
        <v>533</v>
      </c>
      <c r="H76" t="str">
        <f>'Costing Review'!C102</f>
        <v>[insert]</v>
      </c>
      <c r="I76" t="str">
        <f>'Costing Review'!D102</f>
        <v/>
      </c>
      <c r="J76" t="str">
        <f>'Costing Review'!E102</f>
        <v/>
      </c>
      <c r="K76" s="233">
        <f>'Costing Review'!F102</f>
        <v>0</v>
      </c>
      <c r="L76" s="233">
        <f>'Costing Review'!G102</f>
        <v>0</v>
      </c>
    </row>
    <row r="77" spans="1:12">
      <c r="A77" t="str">
        <f>'Costing Summary'!$C$14</f>
        <v/>
      </c>
      <c r="B77" t="str">
        <f>'Costing Summary'!$C$15</f>
        <v/>
      </c>
      <c r="C77" t="str">
        <f>'Costing Summary'!$C$16</f>
        <v/>
      </c>
      <c r="D77" t="s">
        <v>533</v>
      </c>
      <c r="H77" t="str">
        <f>'Costing Review'!C103</f>
        <v>[insert]</v>
      </c>
      <c r="I77" t="str">
        <f>'Costing Review'!D103</f>
        <v/>
      </c>
      <c r="J77" t="str">
        <f>'Costing Review'!E103</f>
        <v/>
      </c>
      <c r="K77" s="233">
        <f>'Costing Review'!F103</f>
        <v>0</v>
      </c>
      <c r="L77" s="233">
        <f>'Costing Review'!G103</f>
        <v>0</v>
      </c>
    </row>
    <row r="78" spans="1:12">
      <c r="A78" t="str">
        <f>'Costing Summary'!$C$14</f>
        <v/>
      </c>
      <c r="B78" t="str">
        <f>'Costing Summary'!$C$15</f>
        <v/>
      </c>
      <c r="C78" t="str">
        <f>'Costing Summary'!$C$16</f>
        <v/>
      </c>
      <c r="D78" t="s">
        <v>533</v>
      </c>
      <c r="H78" t="str">
        <f>'Costing Review'!C104</f>
        <v>[insert]</v>
      </c>
      <c r="I78" t="str">
        <f>'Costing Review'!D104</f>
        <v/>
      </c>
      <c r="J78" t="str">
        <f>'Costing Review'!E104</f>
        <v/>
      </c>
      <c r="K78" s="233">
        <f>'Costing Review'!F104</f>
        <v>0</v>
      </c>
      <c r="L78" s="233">
        <f>'Costing Review'!G104</f>
        <v>0</v>
      </c>
    </row>
    <row r="79" spans="1:12">
      <c r="A79" t="str">
        <f>'Costing Summary'!$C$14</f>
        <v/>
      </c>
      <c r="B79" t="str">
        <f>'Costing Summary'!$C$15</f>
        <v/>
      </c>
      <c r="C79" t="str">
        <f>'Costing Summary'!$C$16</f>
        <v/>
      </c>
      <c r="D79" t="s">
        <v>533</v>
      </c>
      <c r="H79" t="str">
        <f>'Costing Review'!C105</f>
        <v>[insert]</v>
      </c>
      <c r="I79" t="str">
        <f>'Costing Review'!D105</f>
        <v/>
      </c>
      <c r="J79" t="str">
        <f>'Costing Review'!E105</f>
        <v/>
      </c>
      <c r="K79" s="233">
        <f>'Costing Review'!F105</f>
        <v>0</v>
      </c>
      <c r="L79" s="233">
        <f>'Costing Review'!G105</f>
        <v>0</v>
      </c>
    </row>
    <row r="80" spans="1:12">
      <c r="A80" t="str">
        <f>'Costing Summary'!$C$14</f>
        <v/>
      </c>
      <c r="B80" t="str">
        <f>'Costing Summary'!$C$15</f>
        <v/>
      </c>
      <c r="C80" t="str">
        <f>'Costing Summary'!$C$16</f>
        <v/>
      </c>
      <c r="D80" t="s">
        <v>533</v>
      </c>
      <c r="H80" t="str">
        <f>'Costing Review'!C106</f>
        <v>[insert]</v>
      </c>
      <c r="I80" t="str">
        <f>'Costing Review'!D106</f>
        <v/>
      </c>
      <c r="J80" t="str">
        <f>'Costing Review'!E106</f>
        <v/>
      </c>
      <c r="K80" s="233">
        <f>'Costing Review'!F106</f>
        <v>0</v>
      </c>
      <c r="L80" s="233">
        <f>'Costing Review'!G106</f>
        <v>0</v>
      </c>
    </row>
    <row r="81" spans="1:12">
      <c r="A81" t="str">
        <f>'Costing Summary'!$C$14</f>
        <v/>
      </c>
      <c r="B81" t="str">
        <f>'Costing Summary'!$C$15</f>
        <v/>
      </c>
      <c r="C81" t="str">
        <f>'Costing Summary'!$C$16</f>
        <v/>
      </c>
      <c r="D81" t="s">
        <v>533</v>
      </c>
      <c r="H81" t="str">
        <f>'Costing Review'!C107</f>
        <v>[insert]</v>
      </c>
      <c r="I81" t="str">
        <f>'Costing Review'!D107</f>
        <v/>
      </c>
      <c r="J81" t="str">
        <f>'Costing Review'!E107</f>
        <v/>
      </c>
      <c r="K81" s="233">
        <f>'Costing Review'!F107</f>
        <v>0</v>
      </c>
      <c r="L81" s="233">
        <f>'Costing Review'!G107</f>
        <v>0</v>
      </c>
    </row>
    <row r="82" spans="1:12">
      <c r="A82" t="str">
        <f>'Costing Summary'!$C$14</f>
        <v/>
      </c>
      <c r="B82" t="str">
        <f>'Costing Summary'!$C$15</f>
        <v/>
      </c>
      <c r="C82" t="str">
        <f>'Costing Summary'!$C$16</f>
        <v/>
      </c>
      <c r="D82" t="s">
        <v>533</v>
      </c>
      <c r="H82" t="str">
        <f>'Costing Review'!C108</f>
        <v>[insert]</v>
      </c>
      <c r="I82" t="str">
        <f>'Costing Review'!D108</f>
        <v/>
      </c>
      <c r="J82" t="str">
        <f>'Costing Review'!E108</f>
        <v/>
      </c>
      <c r="K82" s="233">
        <f>'Costing Review'!F108</f>
        <v>0</v>
      </c>
      <c r="L82" s="233">
        <f>'Costing Review'!G108</f>
        <v>0</v>
      </c>
    </row>
    <row r="83" spans="1:12">
      <c r="A83" t="str">
        <f>'Costing Summary'!$C$14</f>
        <v/>
      </c>
      <c r="B83" t="str">
        <f>'Costing Summary'!$C$15</f>
        <v/>
      </c>
      <c r="C83" t="str">
        <f>'Costing Summary'!$C$16</f>
        <v/>
      </c>
      <c r="D83" t="s">
        <v>533</v>
      </c>
      <c r="H83" t="str">
        <f>'Costing Review'!C109</f>
        <v>[insert]</v>
      </c>
      <c r="I83" t="str">
        <f>'Costing Review'!D109</f>
        <v/>
      </c>
      <c r="J83" t="str">
        <f>'Costing Review'!E109</f>
        <v/>
      </c>
      <c r="K83" s="233">
        <f>'Costing Review'!F109</f>
        <v>0</v>
      </c>
      <c r="L83" s="233">
        <f>'Costing Review'!G109</f>
        <v>0</v>
      </c>
    </row>
    <row r="84" spans="1:12">
      <c r="A84" t="str">
        <f>'Costing Summary'!$C$14</f>
        <v/>
      </c>
      <c r="B84" t="str">
        <f>'Costing Summary'!$C$15</f>
        <v/>
      </c>
      <c r="C84" t="str">
        <f>'Costing Summary'!$C$16</f>
        <v/>
      </c>
      <c r="D84" t="s">
        <v>533</v>
      </c>
      <c r="H84" t="str">
        <f>'Costing Review'!C110</f>
        <v>[insert]</v>
      </c>
      <c r="I84" t="str">
        <f>'Costing Review'!D110</f>
        <v/>
      </c>
      <c r="J84" t="str">
        <f>'Costing Review'!E110</f>
        <v/>
      </c>
      <c r="K84" s="233">
        <f>'Costing Review'!F110</f>
        <v>0</v>
      </c>
      <c r="L84" s="233">
        <f>'Costing Review'!G110</f>
        <v>0</v>
      </c>
    </row>
    <row r="85" spans="1:12">
      <c r="A85" t="str">
        <f>'Costing Summary'!$C$14</f>
        <v/>
      </c>
      <c r="B85" t="str">
        <f>'Costing Summary'!$C$15</f>
        <v/>
      </c>
      <c r="C85" t="str">
        <f>'Costing Summary'!$C$16</f>
        <v/>
      </c>
      <c r="D85" t="s">
        <v>533</v>
      </c>
      <c r="H85" t="str">
        <f>'Costing Review'!C111</f>
        <v>[insert]</v>
      </c>
      <c r="I85" t="str">
        <f>'Costing Review'!D111</f>
        <v/>
      </c>
      <c r="J85" t="str">
        <f>'Costing Review'!E111</f>
        <v/>
      </c>
      <c r="K85" s="233">
        <f>'Costing Review'!F111</f>
        <v>0</v>
      </c>
      <c r="L85" s="233">
        <f>'Costing Review'!G111</f>
        <v>0</v>
      </c>
    </row>
    <row r="86" spans="1:12">
      <c r="A86" t="str">
        <f>'Costing Summary'!$C$14</f>
        <v/>
      </c>
      <c r="B86" t="str">
        <f>'Costing Summary'!$C$15</f>
        <v/>
      </c>
      <c r="C86" t="str">
        <f>'Costing Summary'!$C$16</f>
        <v/>
      </c>
      <c r="D86" t="s">
        <v>533</v>
      </c>
      <c r="H86" t="str">
        <f>'Costing Review'!C112</f>
        <v>[insert]</v>
      </c>
      <c r="I86" t="str">
        <f>'Costing Review'!D112</f>
        <v/>
      </c>
      <c r="J86" t="str">
        <f>'Costing Review'!E112</f>
        <v/>
      </c>
      <c r="K86" s="233">
        <f>'Costing Review'!F112</f>
        <v>0</v>
      </c>
      <c r="L86" s="233">
        <f>'Costing Review'!G112</f>
        <v>0</v>
      </c>
    </row>
    <row r="87" spans="1:12">
      <c r="A87" t="str">
        <f>'Costing Summary'!$C$14</f>
        <v/>
      </c>
      <c r="B87" t="str">
        <f>'Costing Summary'!$C$15</f>
        <v/>
      </c>
      <c r="C87" t="str">
        <f>'Costing Summary'!$C$16</f>
        <v/>
      </c>
      <c r="D87" t="s">
        <v>533</v>
      </c>
      <c r="H87" t="str">
        <f>'Costing Review'!C113</f>
        <v>[insert]</v>
      </c>
      <c r="I87" t="str">
        <f>'Costing Review'!D113</f>
        <v/>
      </c>
      <c r="J87" t="str">
        <f>'Costing Review'!E113</f>
        <v/>
      </c>
      <c r="K87" s="233">
        <f>'Costing Review'!F113</f>
        <v>0</v>
      </c>
      <c r="L87" s="233">
        <f>'Costing Review'!G113</f>
        <v>0</v>
      </c>
    </row>
    <row r="88" spans="1:12">
      <c r="A88" t="str">
        <f>'Costing Summary'!$C$14</f>
        <v/>
      </c>
      <c r="B88" t="str">
        <f>'Costing Summary'!$C$15</f>
        <v/>
      </c>
      <c r="C88" t="str">
        <f>'Costing Summary'!$C$16</f>
        <v/>
      </c>
      <c r="D88" t="s">
        <v>533</v>
      </c>
      <c r="H88" t="str">
        <f>'Costing Review'!C114</f>
        <v>[insert]</v>
      </c>
      <c r="I88" t="str">
        <f>'Costing Review'!D114</f>
        <v/>
      </c>
      <c r="J88" t="str">
        <f>'Costing Review'!E114</f>
        <v/>
      </c>
      <c r="K88" s="233">
        <f>'Costing Review'!F114</f>
        <v>0</v>
      </c>
      <c r="L88" s="233">
        <f>'Costing Review'!G114</f>
        <v>0</v>
      </c>
    </row>
    <row r="89" spans="1:12">
      <c r="A89" t="str">
        <f>'Costing Summary'!$C$14</f>
        <v/>
      </c>
      <c r="B89" t="str">
        <f>'Costing Summary'!$C$15</f>
        <v/>
      </c>
      <c r="C89" t="str">
        <f>'Costing Summary'!$C$16</f>
        <v/>
      </c>
      <c r="D89" t="s">
        <v>533</v>
      </c>
      <c r="H89" t="str">
        <f>'Costing Review'!C115</f>
        <v>[insert]</v>
      </c>
      <c r="I89" t="str">
        <f>'Costing Review'!D115</f>
        <v/>
      </c>
      <c r="J89" t="str">
        <f>'Costing Review'!E115</f>
        <v/>
      </c>
      <c r="K89" s="233">
        <f>'Costing Review'!F115</f>
        <v>0</v>
      </c>
      <c r="L89" s="233">
        <f>'Costing Review'!G115</f>
        <v>0</v>
      </c>
    </row>
    <row r="90" spans="1:12">
      <c r="A90" t="str">
        <f>'Costing Summary'!$C$14</f>
        <v/>
      </c>
      <c r="B90" t="str">
        <f>'Costing Summary'!$C$15</f>
        <v/>
      </c>
      <c r="C90" t="str">
        <f>'Costing Summary'!$C$16</f>
        <v/>
      </c>
      <c r="D90" t="s">
        <v>533</v>
      </c>
      <c r="H90" t="str">
        <f>'Costing Review'!C116</f>
        <v>[insert]</v>
      </c>
      <c r="I90" t="str">
        <f>'Costing Review'!D116</f>
        <v/>
      </c>
      <c r="J90" t="str">
        <f>'Costing Review'!E116</f>
        <v/>
      </c>
      <c r="K90" s="233">
        <f>'Costing Review'!F116</f>
        <v>0</v>
      </c>
      <c r="L90" s="233">
        <f>'Costing Review'!G116</f>
        <v>0</v>
      </c>
    </row>
    <row r="91" spans="1:12">
      <c r="A91" t="str">
        <f>'Costing Summary'!$C$14</f>
        <v/>
      </c>
      <c r="B91" t="str">
        <f>'Costing Summary'!$C$15</f>
        <v/>
      </c>
      <c r="C91" t="str">
        <f>'Costing Summary'!$C$16</f>
        <v/>
      </c>
      <c r="D91" t="s">
        <v>533</v>
      </c>
      <c r="H91" t="str">
        <f>'Costing Review'!C117</f>
        <v>[insert]</v>
      </c>
      <c r="I91" t="str">
        <f>'Costing Review'!D117</f>
        <v/>
      </c>
      <c r="J91" t="str">
        <f>'Costing Review'!E117</f>
        <v/>
      </c>
      <c r="K91" s="233">
        <f>'Costing Review'!F117</f>
        <v>0</v>
      </c>
      <c r="L91" s="233">
        <f>'Costing Review'!G117</f>
        <v>0</v>
      </c>
    </row>
    <row r="92" spans="1:12">
      <c r="A92" t="str">
        <f>'Costing Summary'!$C$14</f>
        <v/>
      </c>
      <c r="B92" t="str">
        <f>'Costing Summary'!$C$15</f>
        <v/>
      </c>
      <c r="C92" t="str">
        <f>'Costing Summary'!$C$16</f>
        <v/>
      </c>
      <c r="D92" t="s">
        <v>533</v>
      </c>
      <c r="H92" t="str">
        <f>'Costing Review'!C118</f>
        <v>[insert]</v>
      </c>
      <c r="I92" t="str">
        <f>'Costing Review'!D118</f>
        <v/>
      </c>
      <c r="J92" t="str">
        <f>'Costing Review'!E118</f>
        <v/>
      </c>
      <c r="K92" s="233">
        <f>'Costing Review'!F118</f>
        <v>0</v>
      </c>
      <c r="L92" s="233">
        <f>'Costing Review'!G118</f>
        <v>0</v>
      </c>
    </row>
    <row r="93" spans="1:12">
      <c r="A93" t="str">
        <f>'Costing Summary'!$C$14</f>
        <v/>
      </c>
      <c r="B93" t="str">
        <f>'Costing Summary'!$C$15</f>
        <v/>
      </c>
      <c r="C93" t="str">
        <f>'Costing Summary'!$C$16</f>
        <v/>
      </c>
      <c r="D93" t="s">
        <v>533</v>
      </c>
      <c r="H93" t="str">
        <f>'Costing Review'!C119</f>
        <v>[insert]</v>
      </c>
      <c r="I93" t="str">
        <f>'Costing Review'!D119</f>
        <v/>
      </c>
      <c r="J93" t="str">
        <f>'Costing Review'!E119</f>
        <v/>
      </c>
      <c r="K93" s="233">
        <f>'Costing Review'!F119</f>
        <v>0</v>
      </c>
      <c r="L93" s="233">
        <f>'Costing Review'!G119</f>
        <v>0</v>
      </c>
    </row>
    <row r="94" spans="1:12">
      <c r="A94" t="str">
        <f>'Costing Summary'!$C$14</f>
        <v/>
      </c>
      <c r="B94" t="str">
        <f>'Costing Summary'!$C$15</f>
        <v/>
      </c>
      <c r="C94" t="str">
        <f>'Costing Summary'!$C$16</f>
        <v/>
      </c>
      <c r="D94" t="s">
        <v>533</v>
      </c>
      <c r="H94" t="str">
        <f>'Costing Review'!C120</f>
        <v>[insert]</v>
      </c>
      <c r="I94" t="str">
        <f>'Costing Review'!D120</f>
        <v/>
      </c>
      <c r="J94" t="str">
        <f>'Costing Review'!E120</f>
        <v/>
      </c>
      <c r="K94" s="233">
        <f>'Costing Review'!F120</f>
        <v>0</v>
      </c>
      <c r="L94" s="233">
        <f>'Costing Review'!G120</f>
        <v>0</v>
      </c>
    </row>
    <row r="95" spans="1:12">
      <c r="A95" t="str">
        <f>'Costing Summary'!$C$14</f>
        <v/>
      </c>
      <c r="B95" t="str">
        <f>'Costing Summary'!$C$15</f>
        <v/>
      </c>
      <c r="C95" t="str">
        <f>'Costing Summary'!$C$16</f>
        <v/>
      </c>
      <c r="D95" t="s">
        <v>533</v>
      </c>
      <c r="H95" t="str">
        <f>'Costing Review'!C121</f>
        <v>[insert]</v>
      </c>
      <c r="I95" t="str">
        <f>'Costing Review'!D121</f>
        <v/>
      </c>
      <c r="J95" t="str">
        <f>'Costing Review'!E121</f>
        <v/>
      </c>
      <c r="K95" s="233">
        <f>'Costing Review'!F121</f>
        <v>0</v>
      </c>
      <c r="L95" s="233">
        <f>'Costing Review'!G121</f>
        <v>0</v>
      </c>
    </row>
    <row r="96" spans="1:12">
      <c r="A96" t="str">
        <f>'Costing Summary'!$C$14</f>
        <v/>
      </c>
      <c r="B96" t="str">
        <f>'Costing Summary'!$C$15</f>
        <v/>
      </c>
      <c r="C96" t="str">
        <f>'Costing Summary'!$C$16</f>
        <v/>
      </c>
      <c r="D96" t="s">
        <v>533</v>
      </c>
      <c r="H96" t="str">
        <f>'Costing Review'!C122</f>
        <v>[insert]</v>
      </c>
      <c r="I96" t="str">
        <f>'Costing Review'!D122</f>
        <v/>
      </c>
      <c r="J96" t="str">
        <f>'Costing Review'!E122</f>
        <v/>
      </c>
      <c r="K96" s="233">
        <f>'Costing Review'!F122</f>
        <v>0</v>
      </c>
      <c r="L96" s="233">
        <f>'Costing Review'!G122</f>
        <v>0</v>
      </c>
    </row>
    <row r="97" spans="1:12">
      <c r="A97" t="str">
        <f>'Costing Summary'!$C$14</f>
        <v/>
      </c>
      <c r="B97" t="str">
        <f>'Costing Summary'!$C$15</f>
        <v/>
      </c>
      <c r="C97" t="str">
        <f>'Costing Summary'!$C$16</f>
        <v/>
      </c>
      <c r="D97" t="s">
        <v>533</v>
      </c>
      <c r="H97" t="str">
        <f>'Costing Review'!C123</f>
        <v>[insert]</v>
      </c>
      <c r="I97" t="str">
        <f>'Costing Review'!D123</f>
        <v/>
      </c>
      <c r="J97" t="str">
        <f>'Costing Review'!E123</f>
        <v/>
      </c>
      <c r="K97" s="233">
        <f>'Costing Review'!F123</f>
        <v>0</v>
      </c>
      <c r="L97" s="233">
        <f>'Costing Review'!G123</f>
        <v>0</v>
      </c>
    </row>
    <row r="98" spans="1:12">
      <c r="A98" t="str">
        <f>'Costing Summary'!$C$14</f>
        <v/>
      </c>
      <c r="B98" t="str">
        <f>'Costing Summary'!$C$15</f>
        <v/>
      </c>
      <c r="C98" t="str">
        <f>'Costing Summary'!$C$16</f>
        <v/>
      </c>
      <c r="D98" t="s">
        <v>533</v>
      </c>
      <c r="H98" t="str">
        <f>'Costing Review'!C124</f>
        <v>[insert]</v>
      </c>
      <c r="I98" t="str">
        <f>'Costing Review'!D124</f>
        <v/>
      </c>
      <c r="J98" t="str">
        <f>'Costing Review'!E124</f>
        <v/>
      </c>
      <c r="K98" s="233">
        <f>'Costing Review'!F124</f>
        <v>0</v>
      </c>
      <c r="L98" s="233">
        <f>'Costing Review'!G124</f>
        <v>0</v>
      </c>
    </row>
    <row r="99" spans="1:12">
      <c r="A99" t="str">
        <f>'Costing Summary'!$C$14</f>
        <v/>
      </c>
      <c r="B99" t="str">
        <f>'Costing Summary'!$C$15</f>
        <v/>
      </c>
      <c r="C99" t="str">
        <f>'Costing Summary'!$C$16</f>
        <v/>
      </c>
      <c r="D99" t="s">
        <v>533</v>
      </c>
      <c r="H99" t="str">
        <f>'Costing Review'!C125</f>
        <v>[insert]</v>
      </c>
      <c r="I99" t="str">
        <f>'Costing Review'!D125</f>
        <v/>
      </c>
      <c r="J99" t="str">
        <f>'Costing Review'!E125</f>
        <v/>
      </c>
      <c r="K99" s="233">
        <f>'Costing Review'!F125</f>
        <v>0</v>
      </c>
      <c r="L99" s="233">
        <f>'Costing Review'!G125</f>
        <v>0</v>
      </c>
    </row>
    <row r="100" spans="1:12">
      <c r="A100" t="str">
        <f>'Costing Summary'!$C$14</f>
        <v/>
      </c>
      <c r="B100" t="str">
        <f>'Costing Summary'!$C$15</f>
        <v/>
      </c>
      <c r="C100" t="str">
        <f>'Costing Summary'!$C$16</f>
        <v/>
      </c>
      <c r="D100" t="s">
        <v>533</v>
      </c>
      <c r="H100" t="str">
        <f>'Costing Review'!C126</f>
        <v>[insert]</v>
      </c>
      <c r="I100" t="str">
        <f>'Costing Review'!D126</f>
        <v/>
      </c>
      <c r="J100" t="str">
        <f>'Costing Review'!E126</f>
        <v/>
      </c>
      <c r="K100" s="233">
        <f>'Costing Review'!F126</f>
        <v>0</v>
      </c>
      <c r="L100" s="233">
        <f>'Costing Review'!G126</f>
        <v>0</v>
      </c>
    </row>
    <row r="101" spans="1:12">
      <c r="A101" t="str">
        <f>'Costing Summary'!$C$14</f>
        <v/>
      </c>
      <c r="B101" t="str">
        <f>'Costing Summary'!$C$15</f>
        <v/>
      </c>
      <c r="C101" t="str">
        <f>'Costing Summary'!$C$16</f>
        <v/>
      </c>
      <c r="D101" t="s">
        <v>533</v>
      </c>
      <c r="H101" t="str">
        <f>'Costing Review'!C127</f>
        <v>[insert]</v>
      </c>
      <c r="I101" t="str">
        <f>'Costing Review'!D127</f>
        <v/>
      </c>
      <c r="J101" t="str">
        <f>'Costing Review'!E127</f>
        <v/>
      </c>
      <c r="K101" s="233">
        <f>'Costing Review'!F127</f>
        <v>0</v>
      </c>
      <c r="L101" s="233">
        <f>'Costing Review'!G127</f>
        <v>0</v>
      </c>
    </row>
    <row r="102" spans="1:12">
      <c r="A102" t="str">
        <f>'Costing Summary'!$C$14</f>
        <v/>
      </c>
      <c r="B102" t="str">
        <f>'Costing Summary'!$C$15</f>
        <v/>
      </c>
      <c r="C102" t="str">
        <f>'Costing Summary'!$C$16</f>
        <v/>
      </c>
      <c r="D102" t="s">
        <v>533</v>
      </c>
      <c r="H102" t="str">
        <f>'Costing Review'!C128</f>
        <v>[insert]</v>
      </c>
      <c r="I102" t="str">
        <f>'Costing Review'!D128</f>
        <v/>
      </c>
      <c r="J102" t="str">
        <f>'Costing Review'!E128</f>
        <v/>
      </c>
      <c r="K102" s="233">
        <f>'Costing Review'!F128</f>
        <v>0</v>
      </c>
      <c r="L102" s="233">
        <f>'Costing Review'!G128</f>
        <v>0</v>
      </c>
    </row>
    <row r="103" spans="1:12">
      <c r="A103" t="str">
        <f>'Costing Summary'!$C$14</f>
        <v/>
      </c>
      <c r="B103" t="str">
        <f>'Costing Summary'!$C$15</f>
        <v/>
      </c>
      <c r="C103" t="str">
        <f>'Costing Summary'!$C$16</f>
        <v/>
      </c>
      <c r="D103" t="s">
        <v>533</v>
      </c>
      <c r="H103" t="str">
        <f>'Costing Review'!C129</f>
        <v>[insert]</v>
      </c>
      <c r="I103" t="str">
        <f>'Costing Review'!D129</f>
        <v/>
      </c>
      <c r="J103" t="str">
        <f>'Costing Review'!E129</f>
        <v/>
      </c>
      <c r="K103" s="233">
        <f>'Costing Review'!F129</f>
        <v>0</v>
      </c>
      <c r="L103" s="233">
        <f>'Costing Review'!G129</f>
        <v>0</v>
      </c>
    </row>
    <row r="104" spans="1:12">
      <c r="A104" t="str">
        <f>'Costing Summary'!$C$14</f>
        <v/>
      </c>
      <c r="B104" t="str">
        <f>'Costing Summary'!$C$15</f>
        <v/>
      </c>
      <c r="C104" t="str">
        <f>'Costing Summary'!$C$16</f>
        <v/>
      </c>
      <c r="D104" t="s">
        <v>533</v>
      </c>
      <c r="H104" t="str">
        <f>'Costing Review'!C130</f>
        <v>[insert]</v>
      </c>
      <c r="I104" t="str">
        <f>'Costing Review'!D130</f>
        <v/>
      </c>
      <c r="J104" t="str">
        <f>'Costing Review'!E130</f>
        <v/>
      </c>
      <c r="K104" s="233">
        <f>'Costing Review'!F130</f>
        <v>0</v>
      </c>
      <c r="L104" s="233">
        <f>'Costing Review'!G130</f>
        <v>0</v>
      </c>
    </row>
    <row r="105" spans="1:12">
      <c r="A105" t="str">
        <f>'Costing Summary'!$C$14</f>
        <v/>
      </c>
      <c r="B105" t="str">
        <f>'Costing Summary'!$C$15</f>
        <v/>
      </c>
      <c r="C105" t="str">
        <f>'Costing Summary'!$C$16</f>
        <v/>
      </c>
      <c r="D105" t="s">
        <v>533</v>
      </c>
      <c r="H105" t="str">
        <f>'Costing Review'!C131</f>
        <v>[insert]</v>
      </c>
      <c r="I105" t="str">
        <f>'Costing Review'!D131</f>
        <v/>
      </c>
      <c r="J105" t="str">
        <f>'Costing Review'!E131</f>
        <v/>
      </c>
      <c r="K105" s="233">
        <f>'Costing Review'!F131</f>
        <v>0</v>
      </c>
      <c r="L105" s="233">
        <f>'Costing Review'!G131</f>
        <v>0</v>
      </c>
    </row>
    <row r="106" spans="1:12">
      <c r="A106" t="str">
        <f>'Costing Summary'!$C$14</f>
        <v/>
      </c>
      <c r="B106" t="str">
        <f>'Costing Summary'!$C$15</f>
        <v/>
      </c>
      <c r="C106" t="str">
        <f>'Costing Summary'!$C$16</f>
        <v/>
      </c>
      <c r="D106" t="s">
        <v>533</v>
      </c>
      <c r="H106" t="str">
        <f>'Costing Review'!C132</f>
        <v>[insert]</v>
      </c>
      <c r="I106" t="str">
        <f>'Costing Review'!D132</f>
        <v/>
      </c>
      <c r="J106" t="str">
        <f>'Costing Review'!E132</f>
        <v/>
      </c>
      <c r="K106" s="233">
        <f>'Costing Review'!F132</f>
        <v>0</v>
      </c>
      <c r="L106" s="233">
        <f>'Costing Review'!G132</f>
        <v>0</v>
      </c>
    </row>
    <row r="107" spans="1:12">
      <c r="A107" t="str">
        <f>'Costing Summary'!$C$14</f>
        <v/>
      </c>
      <c r="B107" t="str">
        <f>'Costing Summary'!$C$15</f>
        <v/>
      </c>
      <c r="C107" t="str">
        <f>'Costing Summary'!$C$16</f>
        <v/>
      </c>
      <c r="D107" t="s">
        <v>533</v>
      </c>
      <c r="H107" t="str">
        <f>'Costing Review'!C133</f>
        <v>[insert]</v>
      </c>
      <c r="I107" t="str">
        <f>'Costing Review'!D133</f>
        <v/>
      </c>
      <c r="J107" t="str">
        <f>'Costing Review'!E133</f>
        <v/>
      </c>
      <c r="K107" s="233">
        <f>'Costing Review'!F133</f>
        <v>0</v>
      </c>
      <c r="L107" s="233">
        <f>'Costing Review'!G133</f>
        <v>0</v>
      </c>
    </row>
    <row r="108" spans="1:12">
      <c r="A108" t="str">
        <f>'Costing Summary'!$C$14</f>
        <v/>
      </c>
      <c r="B108" t="str">
        <f>'Costing Summary'!$C$15</f>
        <v/>
      </c>
      <c r="C108" t="str">
        <f>'Costing Summary'!$C$16</f>
        <v/>
      </c>
      <c r="D108" t="s">
        <v>533</v>
      </c>
      <c r="H108" t="str">
        <f>'Costing Review'!C134</f>
        <v>[insert]</v>
      </c>
      <c r="I108" t="str">
        <f>'Costing Review'!D134</f>
        <v/>
      </c>
      <c r="J108" t="str">
        <f>'Costing Review'!E134</f>
        <v/>
      </c>
      <c r="K108" s="233">
        <f>'Costing Review'!F134</f>
        <v>0</v>
      </c>
      <c r="L108" s="233">
        <f>'Costing Review'!G134</f>
        <v>0</v>
      </c>
    </row>
    <row r="109" spans="1:12">
      <c r="A109" t="str">
        <f>'Costing Summary'!$C$14</f>
        <v/>
      </c>
      <c r="B109" t="str">
        <f>'Costing Summary'!$C$15</f>
        <v/>
      </c>
      <c r="C109" t="str">
        <f>'Costing Summary'!$C$16</f>
        <v/>
      </c>
      <c r="D109" t="s">
        <v>533</v>
      </c>
      <c r="H109" t="str">
        <f>'Costing Review'!C135</f>
        <v>[insert]</v>
      </c>
      <c r="I109" t="str">
        <f>'Costing Review'!D135</f>
        <v/>
      </c>
      <c r="J109" t="str">
        <f>'Costing Review'!E135</f>
        <v/>
      </c>
      <c r="K109" s="233">
        <f>'Costing Review'!F135</f>
        <v>0</v>
      </c>
      <c r="L109" s="233">
        <f>'Costing Review'!G135</f>
        <v>0</v>
      </c>
    </row>
    <row r="110" spans="1:12">
      <c r="A110" t="str">
        <f>'Costing Summary'!$C$14</f>
        <v/>
      </c>
      <c r="B110" t="str">
        <f>'Costing Summary'!$C$15</f>
        <v/>
      </c>
      <c r="C110" t="str">
        <f>'Costing Summary'!$C$16</f>
        <v/>
      </c>
      <c r="D110" t="s">
        <v>533</v>
      </c>
      <c r="H110" t="str">
        <f>'Costing Review'!C136</f>
        <v>[insert]</v>
      </c>
      <c r="I110" t="str">
        <f>'Costing Review'!D136</f>
        <v/>
      </c>
      <c r="J110" t="str">
        <f>'Costing Review'!E136</f>
        <v/>
      </c>
      <c r="K110" s="233">
        <f>'Costing Review'!F136</f>
        <v>0</v>
      </c>
      <c r="L110" s="233">
        <f>'Costing Review'!G136</f>
        <v>0</v>
      </c>
    </row>
    <row r="111" spans="1:12">
      <c r="A111" t="str">
        <f>'Costing Summary'!$C$14</f>
        <v/>
      </c>
      <c r="B111" t="str">
        <f>'Costing Summary'!$C$15</f>
        <v/>
      </c>
      <c r="C111" t="str">
        <f>'Costing Summary'!$C$16</f>
        <v/>
      </c>
      <c r="D111" t="s">
        <v>533</v>
      </c>
      <c r="H111" t="str">
        <f>'Costing Review'!C137</f>
        <v>[insert]</v>
      </c>
      <c r="I111" t="str">
        <f>'Costing Review'!D137</f>
        <v/>
      </c>
      <c r="J111" t="str">
        <f>'Costing Review'!E137</f>
        <v/>
      </c>
      <c r="K111" s="233">
        <f>'Costing Review'!F137</f>
        <v>0</v>
      </c>
      <c r="L111" s="233">
        <f>'Costing Review'!G137</f>
        <v>0</v>
      </c>
    </row>
    <row r="112" spans="1:12">
      <c r="A112" t="str">
        <f>'Costing Summary'!$C$14</f>
        <v/>
      </c>
      <c r="B112" t="str">
        <f>'Costing Summary'!$C$15</f>
        <v/>
      </c>
      <c r="C112" t="str">
        <f>'Costing Summary'!$C$16</f>
        <v/>
      </c>
      <c r="D112" t="s">
        <v>533</v>
      </c>
      <c r="H112" t="str">
        <f>'Costing Review'!C138</f>
        <v>[insert]</v>
      </c>
      <c r="I112" t="str">
        <f>'Costing Review'!D138</f>
        <v/>
      </c>
      <c r="J112" t="str">
        <f>'Costing Review'!E138</f>
        <v/>
      </c>
      <c r="K112" s="233">
        <f>'Costing Review'!F138</f>
        <v>0</v>
      </c>
      <c r="L112" s="233">
        <f>'Costing Review'!G138</f>
        <v>0</v>
      </c>
    </row>
    <row r="113" spans="1:12">
      <c r="A113" t="str">
        <f>'Costing Summary'!$C$14</f>
        <v/>
      </c>
      <c r="B113" t="str">
        <f>'Costing Summary'!$C$15</f>
        <v/>
      </c>
      <c r="C113" t="str">
        <f>'Costing Summary'!$C$16</f>
        <v/>
      </c>
      <c r="D113" t="s">
        <v>533</v>
      </c>
      <c r="H113" t="str">
        <f>'Costing Review'!C139</f>
        <v>[insert]</v>
      </c>
      <c r="I113" t="str">
        <f>'Costing Review'!D139</f>
        <v/>
      </c>
      <c r="J113" t="str">
        <f>'Costing Review'!E139</f>
        <v/>
      </c>
      <c r="K113" s="233">
        <f>'Costing Review'!F139</f>
        <v>0</v>
      </c>
      <c r="L113" s="233">
        <f>'Costing Review'!G139</f>
        <v>0</v>
      </c>
    </row>
    <row r="114" spans="1:12">
      <c r="A114" t="str">
        <f>'Costing Summary'!$C$14</f>
        <v/>
      </c>
      <c r="B114" t="str">
        <f>'Costing Summary'!$C$15</f>
        <v/>
      </c>
      <c r="C114" t="str">
        <f>'Costing Summary'!$C$16</f>
        <v/>
      </c>
      <c r="D114" t="s">
        <v>533</v>
      </c>
      <c r="H114" t="str">
        <f>'Costing Review'!C140</f>
        <v>[insert]</v>
      </c>
      <c r="I114" t="str">
        <f>'Costing Review'!D140</f>
        <v/>
      </c>
      <c r="J114" t="str">
        <f>'Costing Review'!E140</f>
        <v/>
      </c>
      <c r="K114" s="233">
        <f>'Costing Review'!F140</f>
        <v>0</v>
      </c>
      <c r="L114" s="233">
        <f>'Costing Review'!G140</f>
        <v>0</v>
      </c>
    </row>
    <row r="115" spans="1:12">
      <c r="A115" t="str">
        <f>'Costing Summary'!$C$14</f>
        <v/>
      </c>
      <c r="B115" t="str">
        <f>'Costing Summary'!$C$15</f>
        <v/>
      </c>
      <c r="C115" t="str">
        <f>'Costing Summary'!$C$16</f>
        <v/>
      </c>
      <c r="D115" t="s">
        <v>533</v>
      </c>
      <c r="H115" t="str">
        <f>'Costing Review'!C141</f>
        <v>[insert]</v>
      </c>
      <c r="I115" t="str">
        <f>'Costing Review'!D141</f>
        <v/>
      </c>
      <c r="J115" t="str">
        <f>'Costing Review'!E141</f>
        <v/>
      </c>
      <c r="K115" s="233">
        <f>'Costing Review'!F141</f>
        <v>0</v>
      </c>
      <c r="L115" s="233">
        <f>'Costing Review'!G141</f>
        <v>0</v>
      </c>
    </row>
    <row r="116" spans="1:12">
      <c r="A116" t="str">
        <f>'Costing Summary'!$C$14</f>
        <v/>
      </c>
      <c r="B116" t="str">
        <f>'Costing Summary'!$C$15</f>
        <v/>
      </c>
      <c r="C116" t="str">
        <f>'Costing Summary'!$C$16</f>
        <v/>
      </c>
      <c r="D116" t="s">
        <v>533</v>
      </c>
      <c r="H116" t="str">
        <f>'Costing Review'!C142</f>
        <v>[insert]</v>
      </c>
      <c r="I116" t="str">
        <f>'Costing Review'!D142</f>
        <v/>
      </c>
      <c r="J116" t="str">
        <f>'Costing Review'!E142</f>
        <v/>
      </c>
      <c r="K116" s="233">
        <f>'Costing Review'!F142</f>
        <v>0</v>
      </c>
      <c r="L116" s="233">
        <f>'Costing Review'!G142</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K112"/>
  <sheetViews>
    <sheetView workbookViewId="0">
      <selection activeCell="F22" sqref="F22"/>
    </sheetView>
  </sheetViews>
  <sheetFormatPr defaultRowHeight="15"/>
  <cols>
    <col min="1" max="1" width="39.7109375" bestFit="1" customWidth="1"/>
    <col min="3" max="3" width="1" customWidth="1"/>
    <col min="6" max="6" width="10.5703125" customWidth="1"/>
  </cols>
  <sheetData>
    <row r="1" spans="1:11" ht="25.5">
      <c r="A1" s="208" t="s">
        <v>466</v>
      </c>
      <c r="B1" s="208" t="s">
        <v>467</v>
      </c>
      <c r="D1" s="205" t="s">
        <v>500</v>
      </c>
      <c r="E1" s="205"/>
      <c r="F1" s="205"/>
      <c r="G1" s="206" t="s">
        <v>499</v>
      </c>
      <c r="H1" s="207"/>
      <c r="I1" s="207"/>
      <c r="J1" s="207"/>
      <c r="K1" s="207"/>
    </row>
    <row r="2" spans="1:11">
      <c r="A2" t="s">
        <v>60</v>
      </c>
      <c r="B2" s="147" t="s">
        <v>59</v>
      </c>
    </row>
    <row r="3" spans="1:11">
      <c r="A3" t="s">
        <v>58</v>
      </c>
      <c r="B3" s="148" t="s">
        <v>57</v>
      </c>
    </row>
    <row r="4" spans="1:11">
      <c r="A4" t="s">
        <v>68</v>
      </c>
      <c r="B4" s="147" t="s">
        <v>67</v>
      </c>
    </row>
    <row r="5" spans="1:11">
      <c r="A5" t="s">
        <v>72</v>
      </c>
      <c r="B5" s="148" t="s">
        <v>71</v>
      </c>
    </row>
    <row r="6" spans="1:11">
      <c r="A6" t="s">
        <v>70</v>
      </c>
      <c r="B6" s="147" t="s">
        <v>69</v>
      </c>
    </row>
    <row r="7" spans="1:11">
      <c r="A7" t="s">
        <v>74</v>
      </c>
      <c r="B7" s="148" t="s">
        <v>73</v>
      </c>
    </row>
    <row r="8" spans="1:11">
      <c r="A8" t="s">
        <v>96</v>
      </c>
      <c r="B8" s="147" t="s">
        <v>95</v>
      </c>
    </row>
    <row r="9" spans="1:11">
      <c r="A9" t="s">
        <v>78</v>
      </c>
      <c r="B9" s="148" t="s">
        <v>77</v>
      </c>
    </row>
    <row r="10" spans="1:11">
      <c r="A10" t="s">
        <v>102</v>
      </c>
      <c r="B10" s="147" t="s">
        <v>101</v>
      </c>
    </row>
    <row r="11" spans="1:11">
      <c r="A11" t="s">
        <v>104</v>
      </c>
      <c r="B11" s="148" t="s">
        <v>103</v>
      </c>
    </row>
    <row r="12" spans="1:11">
      <c r="A12" t="s">
        <v>88</v>
      </c>
      <c r="B12" s="147" t="s">
        <v>87</v>
      </c>
    </row>
    <row r="13" spans="1:11">
      <c r="A13" t="s">
        <v>468</v>
      </c>
      <c r="B13" s="148" t="s">
        <v>91</v>
      </c>
    </row>
    <row r="14" spans="1:11">
      <c r="A14" t="s">
        <v>76</v>
      </c>
      <c r="B14" s="147" t="s">
        <v>75</v>
      </c>
    </row>
    <row r="15" spans="1:11">
      <c r="A15" t="s">
        <v>100</v>
      </c>
      <c r="B15" s="148" t="s">
        <v>99</v>
      </c>
    </row>
    <row r="16" spans="1:11">
      <c r="A16" t="s">
        <v>82</v>
      </c>
      <c r="B16" s="147" t="s">
        <v>81</v>
      </c>
    </row>
    <row r="17" spans="1:2">
      <c r="A17" t="s">
        <v>94</v>
      </c>
      <c r="B17" s="148" t="s">
        <v>93</v>
      </c>
    </row>
    <row r="18" spans="1:2">
      <c r="A18" t="s">
        <v>90</v>
      </c>
      <c r="B18" s="147" t="s">
        <v>89</v>
      </c>
    </row>
    <row r="19" spans="1:2">
      <c r="A19" t="s">
        <v>202</v>
      </c>
      <c r="B19" s="148" t="s">
        <v>201</v>
      </c>
    </row>
    <row r="20" spans="1:2">
      <c r="A20" t="s">
        <v>106</v>
      </c>
      <c r="B20" s="147" t="s">
        <v>105</v>
      </c>
    </row>
    <row r="21" spans="1:2">
      <c r="A21" t="s">
        <v>212</v>
      </c>
      <c r="B21" s="148" t="s">
        <v>211</v>
      </c>
    </row>
    <row r="22" spans="1:2">
      <c r="A22" t="s">
        <v>112</v>
      </c>
      <c r="B22" s="147" t="s">
        <v>111</v>
      </c>
    </row>
    <row r="23" spans="1:2">
      <c r="A23" t="s">
        <v>114</v>
      </c>
      <c r="B23" s="148" t="s">
        <v>113</v>
      </c>
    </row>
    <row r="24" spans="1:2">
      <c r="A24" t="s">
        <v>116</v>
      </c>
      <c r="B24" s="147" t="s">
        <v>115</v>
      </c>
    </row>
    <row r="25" spans="1:2">
      <c r="A25" t="s">
        <v>118</v>
      </c>
      <c r="B25" s="148" t="s">
        <v>117</v>
      </c>
    </row>
    <row r="26" spans="1:2">
      <c r="A26" t="s">
        <v>170</v>
      </c>
      <c r="B26" s="147" t="s">
        <v>169</v>
      </c>
    </row>
    <row r="27" spans="1:2">
      <c r="A27" t="s">
        <v>122</v>
      </c>
      <c r="B27" s="148" t="s">
        <v>121</v>
      </c>
    </row>
    <row r="28" spans="1:2">
      <c r="A28" t="s">
        <v>126</v>
      </c>
      <c r="B28" s="147" t="s">
        <v>125</v>
      </c>
    </row>
    <row r="29" spans="1:2">
      <c r="A29" t="s">
        <v>130</v>
      </c>
      <c r="B29" s="148" t="s">
        <v>129</v>
      </c>
    </row>
    <row r="30" spans="1:2">
      <c r="A30" t="s">
        <v>132</v>
      </c>
      <c r="B30" s="147" t="s">
        <v>131</v>
      </c>
    </row>
    <row r="31" spans="1:2">
      <c r="A31" t="s">
        <v>364</v>
      </c>
      <c r="B31" s="148" t="s">
        <v>363</v>
      </c>
    </row>
    <row r="32" spans="1:2">
      <c r="A32" t="s">
        <v>136</v>
      </c>
      <c r="B32" s="147" t="s">
        <v>135</v>
      </c>
    </row>
    <row r="33" spans="1:2">
      <c r="A33" t="s">
        <v>318</v>
      </c>
      <c r="B33" s="148" t="s">
        <v>317</v>
      </c>
    </row>
    <row r="34" spans="1:2">
      <c r="A34" t="s">
        <v>142</v>
      </c>
      <c r="B34" s="147" t="s">
        <v>141</v>
      </c>
    </row>
    <row r="35" spans="1:2">
      <c r="A35" t="s">
        <v>146</v>
      </c>
      <c r="B35" s="148" t="s">
        <v>145</v>
      </c>
    </row>
    <row r="36" spans="1:2">
      <c r="A36" t="s">
        <v>144</v>
      </c>
      <c r="B36" s="147" t="s">
        <v>143</v>
      </c>
    </row>
    <row r="37" spans="1:2">
      <c r="A37" t="s">
        <v>154</v>
      </c>
      <c r="B37" s="148" t="s">
        <v>153</v>
      </c>
    </row>
    <row r="38" spans="1:2">
      <c r="A38" t="s">
        <v>156</v>
      </c>
      <c r="B38" s="147" t="s">
        <v>155</v>
      </c>
    </row>
    <row r="39" spans="1:2">
      <c r="A39" t="s">
        <v>162</v>
      </c>
      <c r="B39" s="148" t="s">
        <v>161</v>
      </c>
    </row>
    <row r="40" spans="1:2">
      <c r="A40" t="s">
        <v>152</v>
      </c>
      <c r="B40" s="147" t="s">
        <v>151</v>
      </c>
    </row>
    <row r="41" spans="1:2">
      <c r="A41" t="s">
        <v>164</v>
      </c>
      <c r="B41" s="148" t="s">
        <v>163</v>
      </c>
    </row>
    <row r="42" spans="1:2">
      <c r="A42" t="s">
        <v>168</v>
      </c>
      <c r="B42" s="147" t="s">
        <v>167</v>
      </c>
    </row>
    <row r="43" spans="1:2">
      <c r="A43" t="s">
        <v>166</v>
      </c>
      <c r="B43" s="148" t="s">
        <v>165</v>
      </c>
    </row>
    <row r="44" spans="1:2">
      <c r="A44" t="s">
        <v>174</v>
      </c>
      <c r="B44" s="147" t="s">
        <v>173</v>
      </c>
    </row>
    <row r="45" spans="1:2">
      <c r="A45" t="s">
        <v>188</v>
      </c>
      <c r="B45" s="148" t="s">
        <v>187</v>
      </c>
    </row>
    <row r="46" spans="1:2">
      <c r="A46" t="s">
        <v>182</v>
      </c>
      <c r="B46" s="147" t="s">
        <v>181</v>
      </c>
    </row>
    <row r="47" spans="1:2">
      <c r="A47" t="s">
        <v>176</v>
      </c>
      <c r="B47" s="148" t="s">
        <v>175</v>
      </c>
    </row>
    <row r="48" spans="1:2">
      <c r="A48" t="s">
        <v>186</v>
      </c>
      <c r="B48" s="147" t="s">
        <v>185</v>
      </c>
    </row>
    <row r="49" spans="1:2">
      <c r="A49" t="s">
        <v>180</v>
      </c>
      <c r="B49" s="148" t="s">
        <v>179</v>
      </c>
    </row>
    <row r="50" spans="1:2">
      <c r="A50" t="s">
        <v>178</v>
      </c>
      <c r="B50" s="147" t="s">
        <v>177</v>
      </c>
    </row>
    <row r="51" spans="1:2">
      <c r="A51" t="s">
        <v>192</v>
      </c>
      <c r="B51" s="148" t="s">
        <v>191</v>
      </c>
    </row>
    <row r="52" spans="1:2">
      <c r="A52" t="s">
        <v>196</v>
      </c>
      <c r="B52" s="147" t="s">
        <v>195</v>
      </c>
    </row>
    <row r="53" spans="1:2">
      <c r="A53" t="s">
        <v>190</v>
      </c>
      <c r="B53" s="148" t="s">
        <v>189</v>
      </c>
    </row>
    <row r="54" spans="1:2">
      <c r="A54" t="s">
        <v>214</v>
      </c>
      <c r="B54" s="147" t="s">
        <v>213</v>
      </c>
    </row>
    <row r="55" spans="1:2">
      <c r="A55" t="s">
        <v>206</v>
      </c>
      <c r="B55" s="148" t="s">
        <v>205</v>
      </c>
    </row>
    <row r="56" spans="1:2">
      <c r="A56" t="s">
        <v>208</v>
      </c>
      <c r="B56" s="147" t="s">
        <v>207</v>
      </c>
    </row>
    <row r="57" spans="1:2">
      <c r="A57" t="s">
        <v>200</v>
      </c>
      <c r="B57" s="148" t="s">
        <v>199</v>
      </c>
    </row>
    <row r="58" spans="1:2">
      <c r="A58" t="s">
        <v>216</v>
      </c>
      <c r="B58" s="147" t="s">
        <v>215</v>
      </c>
    </row>
    <row r="59" spans="1:2">
      <c r="A59" t="s">
        <v>218</v>
      </c>
      <c r="B59" s="148" t="s">
        <v>217</v>
      </c>
    </row>
    <row r="60" spans="1:2">
      <c r="A60" t="s">
        <v>222</v>
      </c>
      <c r="B60" s="147" t="s">
        <v>221</v>
      </c>
    </row>
    <row r="61" spans="1:2">
      <c r="A61" t="s">
        <v>234</v>
      </c>
      <c r="B61" s="148" t="s">
        <v>233</v>
      </c>
    </row>
    <row r="62" spans="1:2">
      <c r="A62" t="s">
        <v>252</v>
      </c>
      <c r="B62" s="147" t="s">
        <v>251</v>
      </c>
    </row>
    <row r="63" spans="1:2">
      <c r="A63" t="s">
        <v>244</v>
      </c>
      <c r="B63" s="148" t="s">
        <v>243</v>
      </c>
    </row>
    <row r="64" spans="1:2">
      <c r="A64" t="s">
        <v>250</v>
      </c>
      <c r="B64" s="147" t="s">
        <v>249</v>
      </c>
    </row>
    <row r="65" spans="1:2">
      <c r="A65" t="s">
        <v>238</v>
      </c>
      <c r="B65" s="148" t="s">
        <v>237</v>
      </c>
    </row>
    <row r="66" spans="1:2">
      <c r="A66" t="s">
        <v>254</v>
      </c>
      <c r="B66" s="147" t="s">
        <v>253</v>
      </c>
    </row>
    <row r="67" spans="1:2">
      <c r="A67" t="s">
        <v>256</v>
      </c>
      <c r="B67" s="148" t="s">
        <v>255</v>
      </c>
    </row>
    <row r="68" spans="1:2">
      <c r="A68" t="s">
        <v>264</v>
      </c>
      <c r="B68" s="147" t="s">
        <v>263</v>
      </c>
    </row>
    <row r="69" spans="1:2">
      <c r="A69" t="s">
        <v>64</v>
      </c>
      <c r="B69" s="148" t="s">
        <v>63</v>
      </c>
    </row>
    <row r="70" spans="1:2">
      <c r="A70" t="s">
        <v>266</v>
      </c>
      <c r="B70" s="147" t="s">
        <v>265</v>
      </c>
    </row>
    <row r="71" spans="1:2">
      <c r="A71" t="s">
        <v>260</v>
      </c>
      <c r="B71" s="148" t="s">
        <v>259</v>
      </c>
    </row>
    <row r="72" spans="1:2">
      <c r="A72" t="s">
        <v>258</v>
      </c>
      <c r="B72" s="147" t="s">
        <v>257</v>
      </c>
    </row>
    <row r="73" spans="1:2">
      <c r="A73" t="s">
        <v>206</v>
      </c>
      <c r="B73" s="148" t="s">
        <v>205</v>
      </c>
    </row>
    <row r="74" spans="1:2">
      <c r="A74" t="s">
        <v>262</v>
      </c>
      <c r="B74" s="147" t="s">
        <v>261</v>
      </c>
    </row>
    <row r="75" spans="1:2">
      <c r="A75" t="s">
        <v>268</v>
      </c>
      <c r="B75" s="148" t="s">
        <v>267</v>
      </c>
    </row>
    <row r="76" spans="1:2">
      <c r="A76" t="s">
        <v>278</v>
      </c>
      <c r="B76" s="147" t="s">
        <v>277</v>
      </c>
    </row>
    <row r="77" spans="1:2">
      <c r="A77" t="s">
        <v>270</v>
      </c>
      <c r="B77" s="148" t="s">
        <v>269</v>
      </c>
    </row>
    <row r="78" spans="1:2">
      <c r="A78" t="s">
        <v>282</v>
      </c>
      <c r="B78" s="147" t="s">
        <v>281</v>
      </c>
    </row>
    <row r="79" spans="1:2">
      <c r="A79" t="s">
        <v>469</v>
      </c>
      <c r="B79" s="148" t="s">
        <v>271</v>
      </c>
    </row>
    <row r="80" spans="1:2">
      <c r="A80" t="s">
        <v>276</v>
      </c>
      <c r="B80" s="147" t="s">
        <v>275</v>
      </c>
    </row>
    <row r="81" spans="1:2">
      <c r="A81" t="s">
        <v>280</v>
      </c>
      <c r="B81" s="148" t="s">
        <v>279</v>
      </c>
    </row>
    <row r="82" spans="1:2">
      <c r="A82" t="s">
        <v>284</v>
      </c>
      <c r="B82" s="147" t="s">
        <v>283</v>
      </c>
    </row>
    <row r="83" spans="1:2">
      <c r="A83" t="s">
        <v>286</v>
      </c>
      <c r="B83" s="148" t="s">
        <v>285</v>
      </c>
    </row>
    <row r="84" spans="1:2">
      <c r="A84" t="s">
        <v>290</v>
      </c>
      <c r="B84" s="147" t="s">
        <v>289</v>
      </c>
    </row>
    <row r="85" spans="1:2">
      <c r="A85" t="s">
        <v>306</v>
      </c>
      <c r="B85" s="148" t="s">
        <v>305</v>
      </c>
    </row>
    <row r="86" spans="1:2">
      <c r="A86" t="s">
        <v>294</v>
      </c>
      <c r="B86" s="147" t="s">
        <v>293</v>
      </c>
    </row>
    <row r="87" spans="1:2">
      <c r="A87" t="s">
        <v>288</v>
      </c>
      <c r="B87" s="148" t="s">
        <v>287</v>
      </c>
    </row>
    <row r="88" spans="1:2">
      <c r="A88" t="s">
        <v>298</v>
      </c>
      <c r="B88" s="147" t="s">
        <v>297</v>
      </c>
    </row>
    <row r="89" spans="1:2">
      <c r="A89" t="s">
        <v>304</v>
      </c>
      <c r="B89" s="148" t="s">
        <v>303</v>
      </c>
    </row>
    <row r="90" spans="1:2">
      <c r="A90" t="s">
        <v>296</v>
      </c>
      <c r="B90" s="147" t="s">
        <v>295</v>
      </c>
    </row>
    <row r="91" spans="1:2">
      <c r="A91" t="s">
        <v>310</v>
      </c>
      <c r="B91" s="148" t="s">
        <v>309</v>
      </c>
    </row>
    <row r="92" spans="1:2">
      <c r="A92" t="s">
        <v>374</v>
      </c>
      <c r="B92" s="147" t="s">
        <v>373</v>
      </c>
    </row>
    <row r="93" spans="1:2">
      <c r="A93" t="s">
        <v>208</v>
      </c>
      <c r="B93" s="148" t="s">
        <v>207</v>
      </c>
    </row>
    <row r="94" spans="1:2">
      <c r="A94" t="s">
        <v>220</v>
      </c>
      <c r="B94" s="147" t="s">
        <v>219</v>
      </c>
    </row>
    <row r="95" spans="1:2">
      <c r="A95" t="s">
        <v>302</v>
      </c>
      <c r="B95" s="148" t="s">
        <v>301</v>
      </c>
    </row>
    <row r="96" spans="1:2">
      <c r="A96" t="s">
        <v>110</v>
      </c>
      <c r="B96" s="147" t="s">
        <v>109</v>
      </c>
    </row>
    <row r="97" spans="1:2">
      <c r="A97" t="s">
        <v>314</v>
      </c>
      <c r="B97" s="148" t="s">
        <v>313</v>
      </c>
    </row>
    <row r="98" spans="1:2">
      <c r="A98" t="s">
        <v>320</v>
      </c>
      <c r="B98" s="147" t="s">
        <v>319</v>
      </c>
    </row>
    <row r="99" spans="1:2">
      <c r="A99" t="s">
        <v>340</v>
      </c>
      <c r="B99" s="148" t="s">
        <v>339</v>
      </c>
    </row>
    <row r="100" spans="1:2">
      <c r="A100" t="s">
        <v>324</v>
      </c>
      <c r="B100" s="147" t="s">
        <v>323</v>
      </c>
    </row>
    <row r="101" spans="1:2">
      <c r="A101" t="s">
        <v>336</v>
      </c>
      <c r="B101" s="148" t="s">
        <v>335</v>
      </c>
    </row>
    <row r="102" spans="1:2">
      <c r="A102" t="s">
        <v>334</v>
      </c>
      <c r="B102" s="147" t="s">
        <v>333</v>
      </c>
    </row>
    <row r="103" spans="1:2">
      <c r="A103" t="s">
        <v>338</v>
      </c>
      <c r="B103" s="148" t="s">
        <v>337</v>
      </c>
    </row>
    <row r="104" spans="1:2">
      <c r="A104" t="s">
        <v>344</v>
      </c>
      <c r="B104" s="147" t="s">
        <v>343</v>
      </c>
    </row>
    <row r="105" spans="1:2">
      <c r="A105" t="s">
        <v>148</v>
      </c>
      <c r="B105" s="148" t="s">
        <v>147</v>
      </c>
    </row>
    <row r="106" spans="1:2">
      <c r="A106" t="s">
        <v>348</v>
      </c>
      <c r="B106" s="147" t="s">
        <v>347</v>
      </c>
    </row>
    <row r="107" spans="1:2">
      <c r="A107" t="s">
        <v>350</v>
      </c>
      <c r="B107" s="148" t="s">
        <v>349</v>
      </c>
    </row>
    <row r="108" spans="1:2">
      <c r="A108" t="s">
        <v>352</v>
      </c>
      <c r="B108" s="147" t="s">
        <v>351</v>
      </c>
    </row>
    <row r="109" spans="1:2">
      <c r="A109" t="s">
        <v>354</v>
      </c>
      <c r="B109" s="148" t="s">
        <v>353</v>
      </c>
    </row>
    <row r="110" spans="1:2">
      <c r="A110" t="s">
        <v>356</v>
      </c>
      <c r="B110" s="147" t="s">
        <v>355</v>
      </c>
    </row>
    <row r="111" spans="1:2">
      <c r="A111" t="s">
        <v>372</v>
      </c>
      <c r="B111" s="148" t="s">
        <v>371</v>
      </c>
    </row>
    <row r="112" spans="1:2">
      <c r="A112" t="s">
        <v>378</v>
      </c>
      <c r="B112" s="147" t="s">
        <v>377</v>
      </c>
    </row>
  </sheetData>
  <sheetProtection algorithmName="SHA-512" hashValue="XZBJ/TWZ5fUS5Ki+/0WGcpeO16AOi2qc7qJO5Z+N26wYK33H7f+m32fEYS1B8x8a8Qzy+PaIH9vuFkRmZCsxhA==" saltValue="Refz6Re4abf5HXVo7whqGw==" spinCount="100000" sheet="1" objects="1" scenarios="1"/>
  <hyperlinks>
    <hyperlink ref="G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95"/>
  <sheetViews>
    <sheetView zoomScale="70" zoomScaleNormal="70" workbookViewId="0">
      <pane ySplit="9" topLeftCell="A10" activePane="bottomLeft" state="frozen"/>
      <selection pane="bottomLeft" activeCell="C45" sqref="C45"/>
    </sheetView>
  </sheetViews>
  <sheetFormatPr defaultRowHeight="14.25"/>
  <cols>
    <col min="1" max="1" width="15.5703125" style="34" customWidth="1"/>
    <col min="2" max="2" width="36.85546875" style="34" customWidth="1"/>
    <col min="3" max="3" width="32.85546875" style="34" customWidth="1"/>
    <col min="4" max="4" width="27.140625" style="34" customWidth="1"/>
    <col min="5" max="5" width="22.140625" style="34" customWidth="1"/>
    <col min="6" max="6" width="23.85546875" style="34" customWidth="1"/>
    <col min="7" max="7" width="28.140625" style="34" customWidth="1"/>
    <col min="8" max="8" width="27.85546875" style="34" customWidth="1"/>
    <col min="9" max="9" width="27.28515625" style="34" customWidth="1"/>
    <col min="10" max="256" width="9.140625" style="34"/>
    <col min="257" max="257" width="15.5703125" style="34" customWidth="1"/>
    <col min="258" max="258" width="36.85546875" style="34" customWidth="1"/>
    <col min="259" max="259" width="32.85546875" style="34" customWidth="1"/>
    <col min="260" max="260" width="27.140625" style="34" customWidth="1"/>
    <col min="261" max="261" width="22.140625" style="34" customWidth="1"/>
    <col min="262" max="262" width="23.85546875" style="34" customWidth="1"/>
    <col min="263" max="263" width="28.140625" style="34" customWidth="1"/>
    <col min="264" max="264" width="27.85546875" style="34" customWidth="1"/>
    <col min="265" max="265" width="27.28515625" style="34" customWidth="1"/>
    <col min="266" max="512" width="9.140625" style="34"/>
    <col min="513" max="513" width="15.5703125" style="34" customWidth="1"/>
    <col min="514" max="514" width="36.85546875" style="34" customWidth="1"/>
    <col min="515" max="515" width="32.85546875" style="34" customWidth="1"/>
    <col min="516" max="516" width="27.140625" style="34" customWidth="1"/>
    <col min="517" max="517" width="22.140625" style="34" customWidth="1"/>
    <col min="518" max="518" width="23.85546875" style="34" customWidth="1"/>
    <col min="519" max="519" width="28.140625" style="34" customWidth="1"/>
    <col min="520" max="520" width="27.85546875" style="34" customWidth="1"/>
    <col min="521" max="521" width="27.28515625" style="34" customWidth="1"/>
    <col min="522" max="768" width="9.140625" style="34"/>
    <col min="769" max="769" width="15.5703125" style="34" customWidth="1"/>
    <col min="770" max="770" width="36.85546875" style="34" customWidth="1"/>
    <col min="771" max="771" width="32.85546875" style="34" customWidth="1"/>
    <col min="772" max="772" width="27.140625" style="34" customWidth="1"/>
    <col min="773" max="773" width="22.140625" style="34" customWidth="1"/>
    <col min="774" max="774" width="23.85546875" style="34" customWidth="1"/>
    <col min="775" max="775" width="28.140625" style="34" customWidth="1"/>
    <col min="776" max="776" width="27.85546875" style="34" customWidth="1"/>
    <col min="777" max="777" width="27.28515625" style="34" customWidth="1"/>
    <col min="778" max="1024" width="9.140625" style="34"/>
    <col min="1025" max="1025" width="15.5703125" style="34" customWidth="1"/>
    <col min="1026" max="1026" width="36.85546875" style="34" customWidth="1"/>
    <col min="1027" max="1027" width="32.85546875" style="34" customWidth="1"/>
    <col min="1028" max="1028" width="27.140625" style="34" customWidth="1"/>
    <col min="1029" max="1029" width="22.140625" style="34" customWidth="1"/>
    <col min="1030" max="1030" width="23.85546875" style="34" customWidth="1"/>
    <col min="1031" max="1031" width="28.140625" style="34" customWidth="1"/>
    <col min="1032" max="1032" width="27.85546875" style="34" customWidth="1"/>
    <col min="1033" max="1033" width="27.28515625" style="34" customWidth="1"/>
    <col min="1034" max="1280" width="9.140625" style="34"/>
    <col min="1281" max="1281" width="15.5703125" style="34" customWidth="1"/>
    <col min="1282" max="1282" width="36.85546875" style="34" customWidth="1"/>
    <col min="1283" max="1283" width="32.85546875" style="34" customWidth="1"/>
    <col min="1284" max="1284" width="27.140625" style="34" customWidth="1"/>
    <col min="1285" max="1285" width="22.140625" style="34" customWidth="1"/>
    <col min="1286" max="1286" width="23.85546875" style="34" customWidth="1"/>
    <col min="1287" max="1287" width="28.140625" style="34" customWidth="1"/>
    <col min="1288" max="1288" width="27.85546875" style="34" customWidth="1"/>
    <col min="1289" max="1289" width="27.28515625" style="34" customWidth="1"/>
    <col min="1290" max="1536" width="9.140625" style="34"/>
    <col min="1537" max="1537" width="15.5703125" style="34" customWidth="1"/>
    <col min="1538" max="1538" width="36.85546875" style="34" customWidth="1"/>
    <col min="1539" max="1539" width="32.85546875" style="34" customWidth="1"/>
    <col min="1540" max="1540" width="27.140625" style="34" customWidth="1"/>
    <col min="1541" max="1541" width="22.140625" style="34" customWidth="1"/>
    <col min="1542" max="1542" width="23.85546875" style="34" customWidth="1"/>
    <col min="1543" max="1543" width="28.140625" style="34" customWidth="1"/>
    <col min="1544" max="1544" width="27.85546875" style="34" customWidth="1"/>
    <col min="1545" max="1545" width="27.28515625" style="34" customWidth="1"/>
    <col min="1546" max="1792" width="9.140625" style="34"/>
    <col min="1793" max="1793" width="15.5703125" style="34" customWidth="1"/>
    <col min="1794" max="1794" width="36.85546875" style="34" customWidth="1"/>
    <col min="1795" max="1795" width="32.85546875" style="34" customWidth="1"/>
    <col min="1796" max="1796" width="27.140625" style="34" customWidth="1"/>
    <col min="1797" max="1797" width="22.140625" style="34" customWidth="1"/>
    <col min="1798" max="1798" width="23.85546875" style="34" customWidth="1"/>
    <col min="1799" max="1799" width="28.140625" style="34" customWidth="1"/>
    <col min="1800" max="1800" width="27.85546875" style="34" customWidth="1"/>
    <col min="1801" max="1801" width="27.28515625" style="34" customWidth="1"/>
    <col min="1802" max="2048" width="9.140625" style="34"/>
    <col min="2049" max="2049" width="15.5703125" style="34" customWidth="1"/>
    <col min="2050" max="2050" width="36.85546875" style="34" customWidth="1"/>
    <col min="2051" max="2051" width="32.85546875" style="34" customWidth="1"/>
    <col min="2052" max="2052" width="27.140625" style="34" customWidth="1"/>
    <col min="2053" max="2053" width="22.140625" style="34" customWidth="1"/>
    <col min="2054" max="2054" width="23.85546875" style="34" customWidth="1"/>
    <col min="2055" max="2055" width="28.140625" style="34" customWidth="1"/>
    <col min="2056" max="2056" width="27.85546875" style="34" customWidth="1"/>
    <col min="2057" max="2057" width="27.28515625" style="34" customWidth="1"/>
    <col min="2058" max="2304" width="9.140625" style="34"/>
    <col min="2305" max="2305" width="15.5703125" style="34" customWidth="1"/>
    <col min="2306" max="2306" width="36.85546875" style="34" customWidth="1"/>
    <col min="2307" max="2307" width="32.85546875" style="34" customWidth="1"/>
    <col min="2308" max="2308" width="27.140625" style="34" customWidth="1"/>
    <col min="2309" max="2309" width="22.140625" style="34" customWidth="1"/>
    <col min="2310" max="2310" width="23.85546875" style="34" customWidth="1"/>
    <col min="2311" max="2311" width="28.140625" style="34" customWidth="1"/>
    <col min="2312" max="2312" width="27.85546875" style="34" customWidth="1"/>
    <col min="2313" max="2313" width="27.28515625" style="34" customWidth="1"/>
    <col min="2314" max="2560" width="9.140625" style="34"/>
    <col min="2561" max="2561" width="15.5703125" style="34" customWidth="1"/>
    <col min="2562" max="2562" width="36.85546875" style="34" customWidth="1"/>
    <col min="2563" max="2563" width="32.85546875" style="34" customWidth="1"/>
    <col min="2564" max="2564" width="27.140625" style="34" customWidth="1"/>
    <col min="2565" max="2565" width="22.140625" style="34" customWidth="1"/>
    <col min="2566" max="2566" width="23.85546875" style="34" customWidth="1"/>
    <col min="2567" max="2567" width="28.140625" style="34" customWidth="1"/>
    <col min="2568" max="2568" width="27.85546875" style="34" customWidth="1"/>
    <col min="2569" max="2569" width="27.28515625" style="34" customWidth="1"/>
    <col min="2570" max="2816" width="9.140625" style="34"/>
    <col min="2817" max="2817" width="15.5703125" style="34" customWidth="1"/>
    <col min="2818" max="2818" width="36.85546875" style="34" customWidth="1"/>
    <col min="2819" max="2819" width="32.85546875" style="34" customWidth="1"/>
    <col min="2820" max="2820" width="27.140625" style="34" customWidth="1"/>
    <col min="2821" max="2821" width="22.140625" style="34" customWidth="1"/>
    <col min="2822" max="2822" width="23.85546875" style="34" customWidth="1"/>
    <col min="2823" max="2823" width="28.140625" style="34" customWidth="1"/>
    <col min="2824" max="2824" width="27.85546875" style="34" customWidth="1"/>
    <col min="2825" max="2825" width="27.28515625" style="34" customWidth="1"/>
    <col min="2826" max="3072" width="9.140625" style="34"/>
    <col min="3073" max="3073" width="15.5703125" style="34" customWidth="1"/>
    <col min="3074" max="3074" width="36.85546875" style="34" customWidth="1"/>
    <col min="3075" max="3075" width="32.85546875" style="34" customWidth="1"/>
    <col min="3076" max="3076" width="27.140625" style="34" customWidth="1"/>
    <col min="3077" max="3077" width="22.140625" style="34" customWidth="1"/>
    <col min="3078" max="3078" width="23.85546875" style="34" customWidth="1"/>
    <col min="3079" max="3079" width="28.140625" style="34" customWidth="1"/>
    <col min="3080" max="3080" width="27.85546875" style="34" customWidth="1"/>
    <col min="3081" max="3081" width="27.28515625" style="34" customWidth="1"/>
    <col min="3082" max="3328" width="9.140625" style="34"/>
    <col min="3329" max="3329" width="15.5703125" style="34" customWidth="1"/>
    <col min="3330" max="3330" width="36.85546875" style="34" customWidth="1"/>
    <col min="3331" max="3331" width="32.85546875" style="34" customWidth="1"/>
    <col min="3332" max="3332" width="27.140625" style="34" customWidth="1"/>
    <col min="3333" max="3333" width="22.140625" style="34" customWidth="1"/>
    <col min="3334" max="3334" width="23.85546875" style="34" customWidth="1"/>
    <col min="3335" max="3335" width="28.140625" style="34" customWidth="1"/>
    <col min="3336" max="3336" width="27.85546875" style="34" customWidth="1"/>
    <col min="3337" max="3337" width="27.28515625" style="34" customWidth="1"/>
    <col min="3338" max="3584" width="9.140625" style="34"/>
    <col min="3585" max="3585" width="15.5703125" style="34" customWidth="1"/>
    <col min="3586" max="3586" width="36.85546875" style="34" customWidth="1"/>
    <col min="3587" max="3587" width="32.85546875" style="34" customWidth="1"/>
    <col min="3588" max="3588" width="27.140625" style="34" customWidth="1"/>
    <col min="3589" max="3589" width="22.140625" style="34" customWidth="1"/>
    <col min="3590" max="3590" width="23.85546875" style="34" customWidth="1"/>
    <col min="3591" max="3591" width="28.140625" style="34" customWidth="1"/>
    <col min="3592" max="3592" width="27.85546875" style="34" customWidth="1"/>
    <col min="3593" max="3593" width="27.28515625" style="34" customWidth="1"/>
    <col min="3594" max="3840" width="9.140625" style="34"/>
    <col min="3841" max="3841" width="15.5703125" style="34" customWidth="1"/>
    <col min="3842" max="3842" width="36.85546875" style="34" customWidth="1"/>
    <col min="3843" max="3843" width="32.85546875" style="34" customWidth="1"/>
    <col min="3844" max="3844" width="27.140625" style="34" customWidth="1"/>
    <col min="3845" max="3845" width="22.140625" style="34" customWidth="1"/>
    <col min="3846" max="3846" width="23.85546875" style="34" customWidth="1"/>
    <col min="3847" max="3847" width="28.140625" style="34" customWidth="1"/>
    <col min="3848" max="3848" width="27.85546875" style="34" customWidth="1"/>
    <col min="3849" max="3849" width="27.28515625" style="34" customWidth="1"/>
    <col min="3850" max="4096" width="9.140625" style="34"/>
    <col min="4097" max="4097" width="15.5703125" style="34" customWidth="1"/>
    <col min="4098" max="4098" width="36.85546875" style="34" customWidth="1"/>
    <col min="4099" max="4099" width="32.85546875" style="34" customWidth="1"/>
    <col min="4100" max="4100" width="27.140625" style="34" customWidth="1"/>
    <col min="4101" max="4101" width="22.140625" style="34" customWidth="1"/>
    <col min="4102" max="4102" width="23.85546875" style="34" customWidth="1"/>
    <col min="4103" max="4103" width="28.140625" style="34" customWidth="1"/>
    <col min="4104" max="4104" width="27.85546875" style="34" customWidth="1"/>
    <col min="4105" max="4105" width="27.28515625" style="34" customWidth="1"/>
    <col min="4106" max="4352" width="9.140625" style="34"/>
    <col min="4353" max="4353" width="15.5703125" style="34" customWidth="1"/>
    <col min="4354" max="4354" width="36.85546875" style="34" customWidth="1"/>
    <col min="4355" max="4355" width="32.85546875" style="34" customWidth="1"/>
    <col min="4356" max="4356" width="27.140625" style="34" customWidth="1"/>
    <col min="4357" max="4357" width="22.140625" style="34" customWidth="1"/>
    <col min="4358" max="4358" width="23.85546875" style="34" customWidth="1"/>
    <col min="4359" max="4359" width="28.140625" style="34" customWidth="1"/>
    <col min="4360" max="4360" width="27.85546875" style="34" customWidth="1"/>
    <col min="4361" max="4361" width="27.28515625" style="34" customWidth="1"/>
    <col min="4362" max="4608" width="9.140625" style="34"/>
    <col min="4609" max="4609" width="15.5703125" style="34" customWidth="1"/>
    <col min="4610" max="4610" width="36.85546875" style="34" customWidth="1"/>
    <col min="4611" max="4611" width="32.85546875" style="34" customWidth="1"/>
    <col min="4612" max="4612" width="27.140625" style="34" customWidth="1"/>
    <col min="4613" max="4613" width="22.140625" style="34" customWidth="1"/>
    <col min="4614" max="4614" width="23.85546875" style="34" customWidth="1"/>
    <col min="4615" max="4615" width="28.140625" style="34" customWidth="1"/>
    <col min="4616" max="4616" width="27.85546875" style="34" customWidth="1"/>
    <col min="4617" max="4617" width="27.28515625" style="34" customWidth="1"/>
    <col min="4618" max="4864" width="9.140625" style="34"/>
    <col min="4865" max="4865" width="15.5703125" style="34" customWidth="1"/>
    <col min="4866" max="4866" width="36.85546875" style="34" customWidth="1"/>
    <col min="4867" max="4867" width="32.85546875" style="34" customWidth="1"/>
    <col min="4868" max="4868" width="27.140625" style="34" customWidth="1"/>
    <col min="4869" max="4869" width="22.140625" style="34" customWidth="1"/>
    <col min="4870" max="4870" width="23.85546875" style="34" customWidth="1"/>
    <col min="4871" max="4871" width="28.140625" style="34" customWidth="1"/>
    <col min="4872" max="4872" width="27.85546875" style="34" customWidth="1"/>
    <col min="4873" max="4873" width="27.28515625" style="34" customWidth="1"/>
    <col min="4874" max="5120" width="9.140625" style="34"/>
    <col min="5121" max="5121" width="15.5703125" style="34" customWidth="1"/>
    <col min="5122" max="5122" width="36.85546875" style="34" customWidth="1"/>
    <col min="5123" max="5123" width="32.85546875" style="34" customWidth="1"/>
    <col min="5124" max="5124" width="27.140625" style="34" customWidth="1"/>
    <col min="5125" max="5125" width="22.140625" style="34" customWidth="1"/>
    <col min="5126" max="5126" width="23.85546875" style="34" customWidth="1"/>
    <col min="5127" max="5127" width="28.140625" style="34" customWidth="1"/>
    <col min="5128" max="5128" width="27.85546875" style="34" customWidth="1"/>
    <col min="5129" max="5129" width="27.28515625" style="34" customWidth="1"/>
    <col min="5130" max="5376" width="9.140625" style="34"/>
    <col min="5377" max="5377" width="15.5703125" style="34" customWidth="1"/>
    <col min="5378" max="5378" width="36.85546875" style="34" customWidth="1"/>
    <col min="5379" max="5379" width="32.85546875" style="34" customWidth="1"/>
    <col min="5380" max="5380" width="27.140625" style="34" customWidth="1"/>
    <col min="5381" max="5381" width="22.140625" style="34" customWidth="1"/>
    <col min="5382" max="5382" width="23.85546875" style="34" customWidth="1"/>
    <col min="5383" max="5383" width="28.140625" style="34" customWidth="1"/>
    <col min="5384" max="5384" width="27.85546875" style="34" customWidth="1"/>
    <col min="5385" max="5385" width="27.28515625" style="34" customWidth="1"/>
    <col min="5386" max="5632" width="9.140625" style="34"/>
    <col min="5633" max="5633" width="15.5703125" style="34" customWidth="1"/>
    <col min="5634" max="5634" width="36.85546875" style="34" customWidth="1"/>
    <col min="5635" max="5635" width="32.85546875" style="34" customWidth="1"/>
    <col min="5636" max="5636" width="27.140625" style="34" customWidth="1"/>
    <col min="5637" max="5637" width="22.140625" style="34" customWidth="1"/>
    <col min="5638" max="5638" width="23.85546875" style="34" customWidth="1"/>
    <col min="5639" max="5639" width="28.140625" style="34" customWidth="1"/>
    <col min="5640" max="5640" width="27.85546875" style="34" customWidth="1"/>
    <col min="5641" max="5641" width="27.28515625" style="34" customWidth="1"/>
    <col min="5642" max="5888" width="9.140625" style="34"/>
    <col min="5889" max="5889" width="15.5703125" style="34" customWidth="1"/>
    <col min="5890" max="5890" width="36.85546875" style="34" customWidth="1"/>
    <col min="5891" max="5891" width="32.85546875" style="34" customWidth="1"/>
    <col min="5892" max="5892" width="27.140625" style="34" customWidth="1"/>
    <col min="5893" max="5893" width="22.140625" style="34" customWidth="1"/>
    <col min="5894" max="5894" width="23.85546875" style="34" customWidth="1"/>
    <col min="5895" max="5895" width="28.140625" style="34" customWidth="1"/>
    <col min="5896" max="5896" width="27.85546875" style="34" customWidth="1"/>
    <col min="5897" max="5897" width="27.28515625" style="34" customWidth="1"/>
    <col min="5898" max="6144" width="9.140625" style="34"/>
    <col min="6145" max="6145" width="15.5703125" style="34" customWidth="1"/>
    <col min="6146" max="6146" width="36.85546875" style="34" customWidth="1"/>
    <col min="6147" max="6147" width="32.85546875" style="34" customWidth="1"/>
    <col min="6148" max="6148" width="27.140625" style="34" customWidth="1"/>
    <col min="6149" max="6149" width="22.140625" style="34" customWidth="1"/>
    <col min="6150" max="6150" width="23.85546875" style="34" customWidth="1"/>
    <col min="6151" max="6151" width="28.140625" style="34" customWidth="1"/>
    <col min="6152" max="6152" width="27.85546875" style="34" customWidth="1"/>
    <col min="6153" max="6153" width="27.28515625" style="34" customWidth="1"/>
    <col min="6154" max="6400" width="9.140625" style="34"/>
    <col min="6401" max="6401" width="15.5703125" style="34" customWidth="1"/>
    <col min="6402" max="6402" width="36.85546875" style="34" customWidth="1"/>
    <col min="6403" max="6403" width="32.85546875" style="34" customWidth="1"/>
    <col min="6404" max="6404" width="27.140625" style="34" customWidth="1"/>
    <col min="6405" max="6405" width="22.140625" style="34" customWidth="1"/>
    <col min="6406" max="6406" width="23.85546875" style="34" customWidth="1"/>
    <col min="6407" max="6407" width="28.140625" style="34" customWidth="1"/>
    <col min="6408" max="6408" width="27.85546875" style="34" customWidth="1"/>
    <col min="6409" max="6409" width="27.28515625" style="34" customWidth="1"/>
    <col min="6410" max="6656" width="9.140625" style="34"/>
    <col min="6657" max="6657" width="15.5703125" style="34" customWidth="1"/>
    <col min="6658" max="6658" width="36.85546875" style="34" customWidth="1"/>
    <col min="6659" max="6659" width="32.85546875" style="34" customWidth="1"/>
    <col min="6660" max="6660" width="27.140625" style="34" customWidth="1"/>
    <col min="6661" max="6661" width="22.140625" style="34" customWidth="1"/>
    <col min="6662" max="6662" width="23.85546875" style="34" customWidth="1"/>
    <col min="6663" max="6663" width="28.140625" style="34" customWidth="1"/>
    <col min="6664" max="6664" width="27.85546875" style="34" customWidth="1"/>
    <col min="6665" max="6665" width="27.28515625" style="34" customWidth="1"/>
    <col min="6666" max="6912" width="9.140625" style="34"/>
    <col min="6913" max="6913" width="15.5703125" style="34" customWidth="1"/>
    <col min="6914" max="6914" width="36.85546875" style="34" customWidth="1"/>
    <col min="6915" max="6915" width="32.85546875" style="34" customWidth="1"/>
    <col min="6916" max="6916" width="27.140625" style="34" customWidth="1"/>
    <col min="6917" max="6917" width="22.140625" style="34" customWidth="1"/>
    <col min="6918" max="6918" width="23.85546875" style="34" customWidth="1"/>
    <col min="6919" max="6919" width="28.140625" style="34" customWidth="1"/>
    <col min="6920" max="6920" width="27.85546875" style="34" customWidth="1"/>
    <col min="6921" max="6921" width="27.28515625" style="34" customWidth="1"/>
    <col min="6922" max="7168" width="9.140625" style="34"/>
    <col min="7169" max="7169" width="15.5703125" style="34" customWidth="1"/>
    <col min="7170" max="7170" width="36.85546875" style="34" customWidth="1"/>
    <col min="7171" max="7171" width="32.85546875" style="34" customWidth="1"/>
    <col min="7172" max="7172" width="27.140625" style="34" customWidth="1"/>
    <col min="7173" max="7173" width="22.140625" style="34" customWidth="1"/>
    <col min="7174" max="7174" width="23.85546875" style="34" customWidth="1"/>
    <col min="7175" max="7175" width="28.140625" style="34" customWidth="1"/>
    <col min="7176" max="7176" width="27.85546875" style="34" customWidth="1"/>
    <col min="7177" max="7177" width="27.28515625" style="34" customWidth="1"/>
    <col min="7178" max="7424" width="9.140625" style="34"/>
    <col min="7425" max="7425" width="15.5703125" style="34" customWidth="1"/>
    <col min="7426" max="7426" width="36.85546875" style="34" customWidth="1"/>
    <col min="7427" max="7427" width="32.85546875" style="34" customWidth="1"/>
    <col min="7428" max="7428" width="27.140625" style="34" customWidth="1"/>
    <col min="7429" max="7429" width="22.140625" style="34" customWidth="1"/>
    <col min="7430" max="7430" width="23.85546875" style="34" customWidth="1"/>
    <col min="7431" max="7431" width="28.140625" style="34" customWidth="1"/>
    <col min="7432" max="7432" width="27.85546875" style="34" customWidth="1"/>
    <col min="7433" max="7433" width="27.28515625" style="34" customWidth="1"/>
    <col min="7434" max="7680" width="9.140625" style="34"/>
    <col min="7681" max="7681" width="15.5703125" style="34" customWidth="1"/>
    <col min="7682" max="7682" width="36.85546875" style="34" customWidth="1"/>
    <col min="7683" max="7683" width="32.85546875" style="34" customWidth="1"/>
    <col min="7684" max="7684" width="27.140625" style="34" customWidth="1"/>
    <col min="7685" max="7685" width="22.140625" style="34" customWidth="1"/>
    <col min="7686" max="7686" width="23.85546875" style="34" customWidth="1"/>
    <col min="7687" max="7687" width="28.140625" style="34" customWidth="1"/>
    <col min="7688" max="7688" width="27.85546875" style="34" customWidth="1"/>
    <col min="7689" max="7689" width="27.28515625" style="34" customWidth="1"/>
    <col min="7690" max="7936" width="9.140625" style="34"/>
    <col min="7937" max="7937" width="15.5703125" style="34" customWidth="1"/>
    <col min="7938" max="7938" width="36.85546875" style="34" customWidth="1"/>
    <col min="7939" max="7939" width="32.85546875" style="34" customWidth="1"/>
    <col min="7940" max="7940" width="27.140625" style="34" customWidth="1"/>
    <col min="7941" max="7941" width="22.140625" style="34" customWidth="1"/>
    <col min="7942" max="7942" width="23.85546875" style="34" customWidth="1"/>
    <col min="7943" max="7943" width="28.140625" style="34" customWidth="1"/>
    <col min="7944" max="7944" width="27.85546875" style="34" customWidth="1"/>
    <col min="7945" max="7945" width="27.28515625" style="34" customWidth="1"/>
    <col min="7946" max="8192" width="9.140625" style="34"/>
    <col min="8193" max="8193" width="15.5703125" style="34" customWidth="1"/>
    <col min="8194" max="8194" width="36.85546875" style="34" customWidth="1"/>
    <col min="8195" max="8195" width="32.85546875" style="34" customWidth="1"/>
    <col min="8196" max="8196" width="27.140625" style="34" customWidth="1"/>
    <col min="8197" max="8197" width="22.140625" style="34" customWidth="1"/>
    <col min="8198" max="8198" width="23.85546875" style="34" customWidth="1"/>
    <col min="8199" max="8199" width="28.140625" style="34" customWidth="1"/>
    <col min="8200" max="8200" width="27.85546875" style="34" customWidth="1"/>
    <col min="8201" max="8201" width="27.28515625" style="34" customWidth="1"/>
    <col min="8202" max="8448" width="9.140625" style="34"/>
    <col min="8449" max="8449" width="15.5703125" style="34" customWidth="1"/>
    <col min="8450" max="8450" width="36.85546875" style="34" customWidth="1"/>
    <col min="8451" max="8451" width="32.85546875" style="34" customWidth="1"/>
    <col min="8452" max="8452" width="27.140625" style="34" customWidth="1"/>
    <col min="8453" max="8453" width="22.140625" style="34" customWidth="1"/>
    <col min="8454" max="8454" width="23.85546875" style="34" customWidth="1"/>
    <col min="8455" max="8455" width="28.140625" style="34" customWidth="1"/>
    <col min="8456" max="8456" width="27.85546875" style="34" customWidth="1"/>
    <col min="8457" max="8457" width="27.28515625" style="34" customWidth="1"/>
    <col min="8458" max="8704" width="9.140625" style="34"/>
    <col min="8705" max="8705" width="15.5703125" style="34" customWidth="1"/>
    <col min="8706" max="8706" width="36.85546875" style="34" customWidth="1"/>
    <col min="8707" max="8707" width="32.85546875" style="34" customWidth="1"/>
    <col min="8708" max="8708" width="27.140625" style="34" customWidth="1"/>
    <col min="8709" max="8709" width="22.140625" style="34" customWidth="1"/>
    <col min="8710" max="8710" width="23.85546875" style="34" customWidth="1"/>
    <col min="8711" max="8711" width="28.140625" style="34" customWidth="1"/>
    <col min="8712" max="8712" width="27.85546875" style="34" customWidth="1"/>
    <col min="8713" max="8713" width="27.28515625" style="34" customWidth="1"/>
    <col min="8714" max="8960" width="9.140625" style="34"/>
    <col min="8961" max="8961" width="15.5703125" style="34" customWidth="1"/>
    <col min="8962" max="8962" width="36.85546875" style="34" customWidth="1"/>
    <col min="8963" max="8963" width="32.85546875" style="34" customWidth="1"/>
    <col min="8964" max="8964" width="27.140625" style="34" customWidth="1"/>
    <col min="8965" max="8965" width="22.140625" style="34" customWidth="1"/>
    <col min="8966" max="8966" width="23.85546875" style="34" customWidth="1"/>
    <col min="8967" max="8967" width="28.140625" style="34" customWidth="1"/>
    <col min="8968" max="8968" width="27.85546875" style="34" customWidth="1"/>
    <col min="8969" max="8969" width="27.28515625" style="34" customWidth="1"/>
    <col min="8970" max="9216" width="9.140625" style="34"/>
    <col min="9217" max="9217" width="15.5703125" style="34" customWidth="1"/>
    <col min="9218" max="9218" width="36.85546875" style="34" customWidth="1"/>
    <col min="9219" max="9219" width="32.85546875" style="34" customWidth="1"/>
    <col min="9220" max="9220" width="27.140625" style="34" customWidth="1"/>
    <col min="9221" max="9221" width="22.140625" style="34" customWidth="1"/>
    <col min="9222" max="9222" width="23.85546875" style="34" customWidth="1"/>
    <col min="9223" max="9223" width="28.140625" style="34" customWidth="1"/>
    <col min="9224" max="9224" width="27.85546875" style="34" customWidth="1"/>
    <col min="9225" max="9225" width="27.28515625" style="34" customWidth="1"/>
    <col min="9226" max="9472" width="9.140625" style="34"/>
    <col min="9473" max="9473" width="15.5703125" style="34" customWidth="1"/>
    <col min="9474" max="9474" width="36.85546875" style="34" customWidth="1"/>
    <col min="9475" max="9475" width="32.85546875" style="34" customWidth="1"/>
    <col min="9476" max="9476" width="27.140625" style="34" customWidth="1"/>
    <col min="9477" max="9477" width="22.140625" style="34" customWidth="1"/>
    <col min="9478" max="9478" width="23.85546875" style="34" customWidth="1"/>
    <col min="9479" max="9479" width="28.140625" style="34" customWidth="1"/>
    <col min="9480" max="9480" width="27.85546875" style="34" customWidth="1"/>
    <col min="9481" max="9481" width="27.28515625" style="34" customWidth="1"/>
    <col min="9482" max="9728" width="9.140625" style="34"/>
    <col min="9729" max="9729" width="15.5703125" style="34" customWidth="1"/>
    <col min="9730" max="9730" width="36.85546875" style="34" customWidth="1"/>
    <col min="9731" max="9731" width="32.85546875" style="34" customWidth="1"/>
    <col min="9732" max="9732" width="27.140625" style="34" customWidth="1"/>
    <col min="9733" max="9733" width="22.140625" style="34" customWidth="1"/>
    <col min="9734" max="9734" width="23.85546875" style="34" customWidth="1"/>
    <col min="9735" max="9735" width="28.140625" style="34" customWidth="1"/>
    <col min="9736" max="9736" width="27.85546875" style="34" customWidth="1"/>
    <col min="9737" max="9737" width="27.28515625" style="34" customWidth="1"/>
    <col min="9738" max="9984" width="9.140625" style="34"/>
    <col min="9985" max="9985" width="15.5703125" style="34" customWidth="1"/>
    <col min="9986" max="9986" width="36.85546875" style="34" customWidth="1"/>
    <col min="9987" max="9987" width="32.85546875" style="34" customWidth="1"/>
    <col min="9988" max="9988" width="27.140625" style="34" customWidth="1"/>
    <col min="9989" max="9989" width="22.140625" style="34" customWidth="1"/>
    <col min="9990" max="9990" width="23.85546875" style="34" customWidth="1"/>
    <col min="9991" max="9991" width="28.140625" style="34" customWidth="1"/>
    <col min="9992" max="9992" width="27.85546875" style="34" customWidth="1"/>
    <col min="9993" max="9993" width="27.28515625" style="34" customWidth="1"/>
    <col min="9994" max="10240" width="9.140625" style="34"/>
    <col min="10241" max="10241" width="15.5703125" style="34" customWidth="1"/>
    <col min="10242" max="10242" width="36.85546875" style="34" customWidth="1"/>
    <col min="10243" max="10243" width="32.85546875" style="34" customWidth="1"/>
    <col min="10244" max="10244" width="27.140625" style="34" customWidth="1"/>
    <col min="10245" max="10245" width="22.140625" style="34" customWidth="1"/>
    <col min="10246" max="10246" width="23.85546875" style="34" customWidth="1"/>
    <col min="10247" max="10247" width="28.140625" style="34" customWidth="1"/>
    <col min="10248" max="10248" width="27.85546875" style="34" customWidth="1"/>
    <col min="10249" max="10249" width="27.28515625" style="34" customWidth="1"/>
    <col min="10250" max="10496" width="9.140625" style="34"/>
    <col min="10497" max="10497" width="15.5703125" style="34" customWidth="1"/>
    <col min="10498" max="10498" width="36.85546875" style="34" customWidth="1"/>
    <col min="10499" max="10499" width="32.85546875" style="34" customWidth="1"/>
    <col min="10500" max="10500" width="27.140625" style="34" customWidth="1"/>
    <col min="10501" max="10501" width="22.140625" style="34" customWidth="1"/>
    <col min="10502" max="10502" width="23.85546875" style="34" customWidth="1"/>
    <col min="10503" max="10503" width="28.140625" style="34" customWidth="1"/>
    <col min="10504" max="10504" width="27.85546875" style="34" customWidth="1"/>
    <col min="10505" max="10505" width="27.28515625" style="34" customWidth="1"/>
    <col min="10506" max="10752" width="9.140625" style="34"/>
    <col min="10753" max="10753" width="15.5703125" style="34" customWidth="1"/>
    <col min="10754" max="10754" width="36.85546875" style="34" customWidth="1"/>
    <col min="10755" max="10755" width="32.85546875" style="34" customWidth="1"/>
    <col min="10756" max="10756" width="27.140625" style="34" customWidth="1"/>
    <col min="10757" max="10757" width="22.140625" style="34" customWidth="1"/>
    <col min="10758" max="10758" width="23.85546875" style="34" customWidth="1"/>
    <col min="10759" max="10759" width="28.140625" style="34" customWidth="1"/>
    <col min="10760" max="10760" width="27.85546875" style="34" customWidth="1"/>
    <col min="10761" max="10761" width="27.28515625" style="34" customWidth="1"/>
    <col min="10762" max="11008" width="9.140625" style="34"/>
    <col min="11009" max="11009" width="15.5703125" style="34" customWidth="1"/>
    <col min="11010" max="11010" width="36.85546875" style="34" customWidth="1"/>
    <col min="11011" max="11011" width="32.85546875" style="34" customWidth="1"/>
    <col min="11012" max="11012" width="27.140625" style="34" customWidth="1"/>
    <col min="11013" max="11013" width="22.140625" style="34" customWidth="1"/>
    <col min="11014" max="11014" width="23.85546875" style="34" customWidth="1"/>
    <col min="11015" max="11015" width="28.140625" style="34" customWidth="1"/>
    <col min="11016" max="11016" width="27.85546875" style="34" customWidth="1"/>
    <col min="11017" max="11017" width="27.28515625" style="34" customWidth="1"/>
    <col min="11018" max="11264" width="9.140625" style="34"/>
    <col min="11265" max="11265" width="15.5703125" style="34" customWidth="1"/>
    <col min="11266" max="11266" width="36.85546875" style="34" customWidth="1"/>
    <col min="11267" max="11267" width="32.85546875" style="34" customWidth="1"/>
    <col min="11268" max="11268" width="27.140625" style="34" customWidth="1"/>
    <col min="11269" max="11269" width="22.140625" style="34" customWidth="1"/>
    <col min="11270" max="11270" width="23.85546875" style="34" customWidth="1"/>
    <col min="11271" max="11271" width="28.140625" style="34" customWidth="1"/>
    <col min="11272" max="11272" width="27.85546875" style="34" customWidth="1"/>
    <col min="11273" max="11273" width="27.28515625" style="34" customWidth="1"/>
    <col min="11274" max="11520" width="9.140625" style="34"/>
    <col min="11521" max="11521" width="15.5703125" style="34" customWidth="1"/>
    <col min="11522" max="11522" width="36.85546875" style="34" customWidth="1"/>
    <col min="11523" max="11523" width="32.85546875" style="34" customWidth="1"/>
    <col min="11524" max="11524" width="27.140625" style="34" customWidth="1"/>
    <col min="11525" max="11525" width="22.140625" style="34" customWidth="1"/>
    <col min="11526" max="11526" width="23.85546875" style="34" customWidth="1"/>
    <col min="11527" max="11527" width="28.140625" style="34" customWidth="1"/>
    <col min="11528" max="11528" width="27.85546875" style="34" customWidth="1"/>
    <col min="11529" max="11529" width="27.28515625" style="34" customWidth="1"/>
    <col min="11530" max="11776" width="9.140625" style="34"/>
    <col min="11777" max="11777" width="15.5703125" style="34" customWidth="1"/>
    <col min="11778" max="11778" width="36.85546875" style="34" customWidth="1"/>
    <col min="11779" max="11779" width="32.85546875" style="34" customWidth="1"/>
    <col min="11780" max="11780" width="27.140625" style="34" customWidth="1"/>
    <col min="11781" max="11781" width="22.140625" style="34" customWidth="1"/>
    <col min="11782" max="11782" width="23.85546875" style="34" customWidth="1"/>
    <col min="11783" max="11783" width="28.140625" style="34" customWidth="1"/>
    <col min="11784" max="11784" width="27.85546875" style="34" customWidth="1"/>
    <col min="11785" max="11785" width="27.28515625" style="34" customWidth="1"/>
    <col min="11786" max="12032" width="9.140625" style="34"/>
    <col min="12033" max="12033" width="15.5703125" style="34" customWidth="1"/>
    <col min="12034" max="12034" width="36.85546875" style="34" customWidth="1"/>
    <col min="12035" max="12035" width="32.85546875" style="34" customWidth="1"/>
    <col min="12036" max="12036" width="27.140625" style="34" customWidth="1"/>
    <col min="12037" max="12037" width="22.140625" style="34" customWidth="1"/>
    <col min="12038" max="12038" width="23.85546875" style="34" customWidth="1"/>
    <col min="12039" max="12039" width="28.140625" style="34" customWidth="1"/>
    <col min="12040" max="12040" width="27.85546875" style="34" customWidth="1"/>
    <col min="12041" max="12041" width="27.28515625" style="34" customWidth="1"/>
    <col min="12042" max="12288" width="9.140625" style="34"/>
    <col min="12289" max="12289" width="15.5703125" style="34" customWidth="1"/>
    <col min="12290" max="12290" width="36.85546875" style="34" customWidth="1"/>
    <col min="12291" max="12291" width="32.85546875" style="34" customWidth="1"/>
    <col min="12292" max="12292" width="27.140625" style="34" customWidth="1"/>
    <col min="12293" max="12293" width="22.140625" style="34" customWidth="1"/>
    <col min="12294" max="12294" width="23.85546875" style="34" customWidth="1"/>
    <col min="12295" max="12295" width="28.140625" style="34" customWidth="1"/>
    <col min="12296" max="12296" width="27.85546875" style="34" customWidth="1"/>
    <col min="12297" max="12297" width="27.28515625" style="34" customWidth="1"/>
    <col min="12298" max="12544" width="9.140625" style="34"/>
    <col min="12545" max="12545" width="15.5703125" style="34" customWidth="1"/>
    <col min="12546" max="12546" width="36.85546875" style="34" customWidth="1"/>
    <col min="12547" max="12547" width="32.85546875" style="34" customWidth="1"/>
    <col min="12548" max="12548" width="27.140625" style="34" customWidth="1"/>
    <col min="12549" max="12549" width="22.140625" style="34" customWidth="1"/>
    <col min="12550" max="12550" width="23.85546875" style="34" customWidth="1"/>
    <col min="12551" max="12551" width="28.140625" style="34" customWidth="1"/>
    <col min="12552" max="12552" width="27.85546875" style="34" customWidth="1"/>
    <col min="12553" max="12553" width="27.28515625" style="34" customWidth="1"/>
    <col min="12554" max="12800" width="9.140625" style="34"/>
    <col min="12801" max="12801" width="15.5703125" style="34" customWidth="1"/>
    <col min="12802" max="12802" width="36.85546875" style="34" customWidth="1"/>
    <col min="12803" max="12803" width="32.85546875" style="34" customWidth="1"/>
    <col min="12804" max="12804" width="27.140625" style="34" customWidth="1"/>
    <col min="12805" max="12805" width="22.140625" style="34" customWidth="1"/>
    <col min="12806" max="12806" width="23.85546875" style="34" customWidth="1"/>
    <col min="12807" max="12807" width="28.140625" style="34" customWidth="1"/>
    <col min="12808" max="12808" width="27.85546875" style="34" customWidth="1"/>
    <col min="12809" max="12809" width="27.28515625" style="34" customWidth="1"/>
    <col min="12810" max="13056" width="9.140625" style="34"/>
    <col min="13057" max="13057" width="15.5703125" style="34" customWidth="1"/>
    <col min="13058" max="13058" width="36.85546875" style="34" customWidth="1"/>
    <col min="13059" max="13059" width="32.85546875" style="34" customWidth="1"/>
    <col min="13060" max="13060" width="27.140625" style="34" customWidth="1"/>
    <col min="13061" max="13061" width="22.140625" style="34" customWidth="1"/>
    <col min="13062" max="13062" width="23.85546875" style="34" customWidth="1"/>
    <col min="13063" max="13063" width="28.140625" style="34" customWidth="1"/>
    <col min="13064" max="13064" width="27.85546875" style="34" customWidth="1"/>
    <col min="13065" max="13065" width="27.28515625" style="34" customWidth="1"/>
    <col min="13066" max="13312" width="9.140625" style="34"/>
    <col min="13313" max="13313" width="15.5703125" style="34" customWidth="1"/>
    <col min="13314" max="13314" width="36.85546875" style="34" customWidth="1"/>
    <col min="13315" max="13315" width="32.85546875" style="34" customWidth="1"/>
    <col min="13316" max="13316" width="27.140625" style="34" customWidth="1"/>
    <col min="13317" max="13317" width="22.140625" style="34" customWidth="1"/>
    <col min="13318" max="13318" width="23.85546875" style="34" customWidth="1"/>
    <col min="13319" max="13319" width="28.140625" style="34" customWidth="1"/>
    <col min="13320" max="13320" width="27.85546875" style="34" customWidth="1"/>
    <col min="13321" max="13321" width="27.28515625" style="34" customWidth="1"/>
    <col min="13322" max="13568" width="9.140625" style="34"/>
    <col min="13569" max="13569" width="15.5703125" style="34" customWidth="1"/>
    <col min="13570" max="13570" width="36.85546875" style="34" customWidth="1"/>
    <col min="13571" max="13571" width="32.85546875" style="34" customWidth="1"/>
    <col min="13572" max="13572" width="27.140625" style="34" customWidth="1"/>
    <col min="13573" max="13573" width="22.140625" style="34" customWidth="1"/>
    <col min="13574" max="13574" width="23.85546875" style="34" customWidth="1"/>
    <col min="13575" max="13575" width="28.140625" style="34" customWidth="1"/>
    <col min="13576" max="13576" width="27.85546875" style="34" customWidth="1"/>
    <col min="13577" max="13577" width="27.28515625" style="34" customWidth="1"/>
    <col min="13578" max="13824" width="9.140625" style="34"/>
    <col min="13825" max="13825" width="15.5703125" style="34" customWidth="1"/>
    <col min="13826" max="13826" width="36.85546875" style="34" customWidth="1"/>
    <col min="13827" max="13827" width="32.85546875" style="34" customWidth="1"/>
    <col min="13828" max="13828" width="27.140625" style="34" customWidth="1"/>
    <col min="13829" max="13829" width="22.140625" style="34" customWidth="1"/>
    <col min="13830" max="13830" width="23.85546875" style="34" customWidth="1"/>
    <col min="13831" max="13831" width="28.140625" style="34" customWidth="1"/>
    <col min="13832" max="13832" width="27.85546875" style="34" customWidth="1"/>
    <col min="13833" max="13833" width="27.28515625" style="34" customWidth="1"/>
    <col min="13834" max="14080" width="9.140625" style="34"/>
    <col min="14081" max="14081" width="15.5703125" style="34" customWidth="1"/>
    <col min="14082" max="14082" width="36.85546875" style="34" customWidth="1"/>
    <col min="14083" max="14083" width="32.85546875" style="34" customWidth="1"/>
    <col min="14084" max="14084" width="27.140625" style="34" customWidth="1"/>
    <col min="14085" max="14085" width="22.140625" style="34" customWidth="1"/>
    <col min="14086" max="14086" width="23.85546875" style="34" customWidth="1"/>
    <col min="14087" max="14087" width="28.140625" style="34" customWidth="1"/>
    <col min="14088" max="14088" width="27.85546875" style="34" customWidth="1"/>
    <col min="14089" max="14089" width="27.28515625" style="34" customWidth="1"/>
    <col min="14090" max="14336" width="9.140625" style="34"/>
    <col min="14337" max="14337" width="15.5703125" style="34" customWidth="1"/>
    <col min="14338" max="14338" width="36.85546875" style="34" customWidth="1"/>
    <col min="14339" max="14339" width="32.85546875" style="34" customWidth="1"/>
    <col min="14340" max="14340" width="27.140625" style="34" customWidth="1"/>
    <col min="14341" max="14341" width="22.140625" style="34" customWidth="1"/>
    <col min="14342" max="14342" width="23.85546875" style="34" customWidth="1"/>
    <col min="14343" max="14343" width="28.140625" style="34" customWidth="1"/>
    <col min="14344" max="14344" width="27.85546875" style="34" customWidth="1"/>
    <col min="14345" max="14345" width="27.28515625" style="34" customWidth="1"/>
    <col min="14346" max="14592" width="9.140625" style="34"/>
    <col min="14593" max="14593" width="15.5703125" style="34" customWidth="1"/>
    <col min="14594" max="14594" width="36.85546875" style="34" customWidth="1"/>
    <col min="14595" max="14595" width="32.85546875" style="34" customWidth="1"/>
    <col min="14596" max="14596" width="27.140625" style="34" customWidth="1"/>
    <col min="14597" max="14597" width="22.140625" style="34" customWidth="1"/>
    <col min="14598" max="14598" width="23.85546875" style="34" customWidth="1"/>
    <col min="14599" max="14599" width="28.140625" style="34" customWidth="1"/>
    <col min="14600" max="14600" width="27.85546875" style="34" customWidth="1"/>
    <col min="14601" max="14601" width="27.28515625" style="34" customWidth="1"/>
    <col min="14602" max="14848" width="9.140625" style="34"/>
    <col min="14849" max="14849" width="15.5703125" style="34" customWidth="1"/>
    <col min="14850" max="14850" width="36.85546875" style="34" customWidth="1"/>
    <col min="14851" max="14851" width="32.85546875" style="34" customWidth="1"/>
    <col min="14852" max="14852" width="27.140625" style="34" customWidth="1"/>
    <col min="14853" max="14853" width="22.140625" style="34" customWidth="1"/>
    <col min="14854" max="14854" width="23.85546875" style="34" customWidth="1"/>
    <col min="14855" max="14855" width="28.140625" style="34" customWidth="1"/>
    <col min="14856" max="14856" width="27.85546875" style="34" customWidth="1"/>
    <col min="14857" max="14857" width="27.28515625" style="34" customWidth="1"/>
    <col min="14858" max="15104" width="9.140625" style="34"/>
    <col min="15105" max="15105" width="15.5703125" style="34" customWidth="1"/>
    <col min="15106" max="15106" width="36.85546875" style="34" customWidth="1"/>
    <col min="15107" max="15107" width="32.85546875" style="34" customWidth="1"/>
    <col min="15108" max="15108" width="27.140625" style="34" customWidth="1"/>
    <col min="15109" max="15109" width="22.140625" style="34" customWidth="1"/>
    <col min="15110" max="15110" width="23.85546875" style="34" customWidth="1"/>
    <col min="15111" max="15111" width="28.140625" style="34" customWidth="1"/>
    <col min="15112" max="15112" width="27.85546875" style="34" customWidth="1"/>
    <col min="15113" max="15113" width="27.28515625" style="34" customWidth="1"/>
    <col min="15114" max="15360" width="9.140625" style="34"/>
    <col min="15361" max="15361" width="15.5703125" style="34" customWidth="1"/>
    <col min="15362" max="15362" width="36.85546875" style="34" customWidth="1"/>
    <col min="15363" max="15363" width="32.85546875" style="34" customWidth="1"/>
    <col min="15364" max="15364" width="27.140625" style="34" customWidth="1"/>
    <col min="15365" max="15365" width="22.140625" style="34" customWidth="1"/>
    <col min="15366" max="15366" width="23.85546875" style="34" customWidth="1"/>
    <col min="15367" max="15367" width="28.140625" style="34" customWidth="1"/>
    <col min="15368" max="15368" width="27.85546875" style="34" customWidth="1"/>
    <col min="15369" max="15369" width="27.28515625" style="34" customWidth="1"/>
    <col min="15370" max="15616" width="9.140625" style="34"/>
    <col min="15617" max="15617" width="15.5703125" style="34" customWidth="1"/>
    <col min="15618" max="15618" width="36.85546875" style="34" customWidth="1"/>
    <col min="15619" max="15619" width="32.85546875" style="34" customWidth="1"/>
    <col min="15620" max="15620" width="27.140625" style="34" customWidth="1"/>
    <col min="15621" max="15621" width="22.140625" style="34" customWidth="1"/>
    <col min="15622" max="15622" width="23.85546875" style="34" customWidth="1"/>
    <col min="15623" max="15623" width="28.140625" style="34" customWidth="1"/>
    <col min="15624" max="15624" width="27.85546875" style="34" customWidth="1"/>
    <col min="15625" max="15625" width="27.28515625" style="34" customWidth="1"/>
    <col min="15626" max="15872" width="9.140625" style="34"/>
    <col min="15873" max="15873" width="15.5703125" style="34" customWidth="1"/>
    <col min="15874" max="15874" width="36.85546875" style="34" customWidth="1"/>
    <col min="15875" max="15875" width="32.85546875" style="34" customWidth="1"/>
    <col min="15876" max="15876" width="27.140625" style="34" customWidth="1"/>
    <col min="15877" max="15877" width="22.140625" style="34" customWidth="1"/>
    <col min="15878" max="15878" width="23.85546875" style="34" customWidth="1"/>
    <col min="15879" max="15879" width="28.140625" style="34" customWidth="1"/>
    <col min="15880" max="15880" width="27.85546875" style="34" customWidth="1"/>
    <col min="15881" max="15881" width="27.28515625" style="34" customWidth="1"/>
    <col min="15882" max="16128" width="9.140625" style="34"/>
    <col min="16129" max="16129" width="15.5703125" style="34" customWidth="1"/>
    <col min="16130" max="16130" width="36.85546875" style="34" customWidth="1"/>
    <col min="16131" max="16131" width="32.85546875" style="34" customWidth="1"/>
    <col min="16132" max="16132" width="27.140625" style="34" customWidth="1"/>
    <col min="16133" max="16133" width="22.140625" style="34" customWidth="1"/>
    <col min="16134" max="16134" width="23.85546875" style="34" customWidth="1"/>
    <col min="16135" max="16135" width="28.140625" style="34" customWidth="1"/>
    <col min="16136" max="16136" width="27.85546875" style="34" customWidth="1"/>
    <col min="16137" max="16137" width="27.28515625" style="34" customWidth="1"/>
    <col min="16138" max="16384" width="9.140625" style="34"/>
  </cols>
  <sheetData>
    <row r="1" spans="1:23" ht="20.25" customHeight="1">
      <c r="A1" s="33" t="s">
        <v>390</v>
      </c>
      <c r="F1" s="35"/>
      <c r="G1" s="35"/>
      <c r="H1" s="35"/>
      <c r="I1" s="36"/>
      <c r="J1" s="37"/>
      <c r="K1" s="37"/>
    </row>
    <row r="2" spans="1:23" ht="15.75" customHeight="1">
      <c r="A2" s="34" t="s">
        <v>391</v>
      </c>
      <c r="F2" s="38"/>
    </row>
    <row r="3" spans="1:23" ht="15" customHeight="1">
      <c r="A3" s="34" t="s">
        <v>479</v>
      </c>
      <c r="F3" s="38"/>
    </row>
    <row r="4" spans="1:23" ht="19.5" customHeight="1">
      <c r="A4" s="39" t="s">
        <v>392</v>
      </c>
      <c r="B4" s="40"/>
      <c r="F4" s="38"/>
    </row>
    <row r="5" spans="1:23" ht="17.25" customHeight="1">
      <c r="A5" s="39" t="s">
        <v>451</v>
      </c>
      <c r="B5" s="40"/>
      <c r="F5" s="38"/>
    </row>
    <row r="6" spans="1:23" ht="18.75" customHeight="1">
      <c r="A6" s="39" t="s">
        <v>452</v>
      </c>
      <c r="F6" s="38"/>
    </row>
    <row r="7" spans="1:23" ht="17.25" customHeight="1">
      <c r="A7" s="39" t="s">
        <v>453</v>
      </c>
      <c r="F7" s="38"/>
    </row>
    <row r="8" spans="1:23" ht="18" customHeight="1">
      <c r="A8" s="39" t="s">
        <v>454</v>
      </c>
      <c r="F8" s="38"/>
      <c r="Q8" s="37"/>
      <c r="R8" s="37"/>
      <c r="S8" s="37"/>
      <c r="T8" s="37"/>
      <c r="U8" s="37"/>
      <c r="V8" s="37"/>
      <c r="W8" s="37"/>
    </row>
    <row r="9" spans="1:23" ht="17.25" customHeight="1">
      <c r="A9" s="34" t="s">
        <v>450</v>
      </c>
      <c r="F9" s="38"/>
      <c r="Q9" s="37"/>
      <c r="R9" s="37"/>
      <c r="S9" s="37"/>
      <c r="T9" s="37"/>
      <c r="U9" s="37"/>
      <c r="V9" s="37"/>
      <c r="W9" s="37"/>
    </row>
    <row r="10" spans="1:23" ht="16.5" customHeight="1">
      <c r="A10" s="61"/>
      <c r="F10" s="38"/>
      <c r="Q10" s="37"/>
      <c r="R10" s="37"/>
      <c r="S10" s="37"/>
      <c r="T10" s="37"/>
      <c r="U10" s="37"/>
      <c r="V10" s="37"/>
      <c r="W10" s="37"/>
    </row>
    <row r="11" spans="1:23" ht="18">
      <c r="A11" s="41" t="s">
        <v>392</v>
      </c>
      <c r="F11" s="38"/>
      <c r="Q11" s="37"/>
      <c r="R11" s="37"/>
      <c r="S11" s="37"/>
      <c r="T11" s="37"/>
      <c r="U11" s="37"/>
      <c r="V11" s="37"/>
      <c r="W11" s="37"/>
    </row>
    <row r="12" spans="1:23" s="43" customFormat="1" ht="15.75" customHeight="1" thickBot="1">
      <c r="A12" s="42" t="s">
        <v>393</v>
      </c>
      <c r="D12" s="44"/>
      <c r="E12" s="44"/>
      <c r="F12" s="44"/>
      <c r="G12" s="44"/>
      <c r="H12" s="44"/>
      <c r="Q12" s="44"/>
      <c r="R12" s="44"/>
      <c r="S12" s="44"/>
      <c r="T12" s="44"/>
      <c r="U12" s="44"/>
      <c r="V12" s="44"/>
      <c r="W12" s="44"/>
    </row>
    <row r="13" spans="1:23" ht="15.75" customHeight="1" thickBot="1">
      <c r="A13" s="45" t="s">
        <v>27</v>
      </c>
      <c r="B13" s="46"/>
      <c r="D13" s="47"/>
      <c r="E13" s="48"/>
      <c r="F13" s="48"/>
      <c r="G13" s="48"/>
      <c r="H13" s="48"/>
      <c r="Q13" s="294"/>
      <c r="R13" s="294"/>
      <c r="S13" s="294"/>
      <c r="T13" s="294"/>
      <c r="U13" s="37"/>
      <c r="V13" s="37"/>
      <c r="W13" s="37"/>
    </row>
    <row r="14" spans="1:23" ht="15.75">
      <c r="A14" s="48"/>
      <c r="B14" s="47"/>
      <c r="D14" s="49"/>
      <c r="E14" s="37"/>
      <c r="F14" s="37"/>
      <c r="G14" s="37"/>
      <c r="H14" s="37"/>
      <c r="Q14" s="234"/>
      <c r="R14" s="234"/>
      <c r="S14" s="234"/>
      <c r="T14" s="234"/>
      <c r="U14" s="37"/>
      <c r="V14" s="37"/>
      <c r="W14" s="37"/>
    </row>
    <row r="15" spans="1:23" ht="16.5" thickBot="1">
      <c r="A15" s="50" t="s">
        <v>394</v>
      </c>
      <c r="F15" s="37"/>
      <c r="G15" s="37"/>
      <c r="H15" s="37"/>
      <c r="Q15" s="234"/>
      <c r="R15" s="234"/>
      <c r="S15" s="234"/>
      <c r="T15" s="234"/>
      <c r="U15" s="37"/>
      <c r="V15" s="37"/>
      <c r="W15" s="37"/>
    </row>
    <row r="16" spans="1:23" ht="16.5" thickBot="1">
      <c r="A16" s="51" t="s">
        <v>28</v>
      </c>
      <c r="B16" s="52" t="s">
        <v>395</v>
      </c>
      <c r="C16" s="53" t="s">
        <v>396</v>
      </c>
      <c r="D16" s="52" t="s">
        <v>397</v>
      </c>
      <c r="E16" s="53" t="s">
        <v>398</v>
      </c>
      <c r="F16" s="37"/>
      <c r="G16" s="37"/>
      <c r="H16" s="37"/>
      <c r="Q16" s="234"/>
      <c r="R16" s="234"/>
      <c r="S16" s="234"/>
      <c r="T16" s="234"/>
      <c r="U16" s="37"/>
      <c r="V16" s="37"/>
      <c r="W16" s="37"/>
    </row>
    <row r="17" spans="1:23" ht="16.5" thickBot="1">
      <c r="A17" s="49"/>
      <c r="B17" s="54"/>
      <c r="C17" s="55"/>
      <c r="D17" s="54"/>
      <c r="E17" s="55"/>
      <c r="F17" s="37"/>
      <c r="G17" s="37"/>
      <c r="H17" s="37"/>
      <c r="Q17" s="234"/>
      <c r="R17" s="234"/>
      <c r="S17" s="234"/>
      <c r="T17" s="234"/>
      <c r="U17" s="37"/>
      <c r="V17" s="37"/>
      <c r="W17" s="37"/>
    </row>
    <row r="18" spans="1:23" ht="15.75">
      <c r="A18" s="48"/>
      <c r="B18" s="47"/>
      <c r="Q18" s="234"/>
      <c r="R18" s="234"/>
      <c r="S18" s="234"/>
      <c r="T18" s="234"/>
      <c r="U18" s="37"/>
      <c r="V18" s="37"/>
      <c r="W18" s="37"/>
    </row>
    <row r="19" spans="1:23" ht="18">
      <c r="A19" s="41" t="s">
        <v>451</v>
      </c>
      <c r="Q19" s="234"/>
      <c r="R19" s="234"/>
      <c r="S19" s="234"/>
      <c r="T19" s="234"/>
      <c r="U19" s="37"/>
      <c r="V19" s="37"/>
      <c r="W19" s="37"/>
    </row>
    <row r="20" spans="1:23" ht="15.75">
      <c r="A20" s="204" t="s">
        <v>455</v>
      </c>
      <c r="B20" s="43"/>
      <c r="Q20" s="234"/>
      <c r="R20" s="234"/>
      <c r="S20" s="234"/>
      <c r="T20" s="234"/>
      <c r="U20" s="37"/>
      <c r="V20" s="37"/>
      <c r="W20" s="37"/>
    </row>
    <row r="21" spans="1:23" ht="16.5" thickBot="1">
      <c r="A21" s="164" t="s">
        <v>498</v>
      </c>
      <c r="B21" s="43"/>
      <c r="E21" s="61"/>
      <c r="Q21" s="234"/>
      <c r="R21" s="234"/>
      <c r="S21" s="234"/>
      <c r="T21" s="234"/>
      <c r="U21" s="37"/>
      <c r="V21" s="37"/>
      <c r="W21" s="37"/>
    </row>
    <row r="22" spans="1:23" ht="47.25" customHeight="1" thickBot="1">
      <c r="A22" s="141" t="s">
        <v>456</v>
      </c>
      <c r="B22" s="237"/>
      <c r="C22" s="156"/>
      <c r="Q22" s="234"/>
      <c r="R22" s="234"/>
      <c r="S22" s="234"/>
      <c r="T22" s="234"/>
      <c r="U22" s="37"/>
      <c r="V22" s="37"/>
      <c r="W22" s="37"/>
    </row>
    <row r="23" spans="1:23" ht="30.75" thickBot="1">
      <c r="A23" s="141" t="s">
        <v>457</v>
      </c>
      <c r="B23" s="237"/>
      <c r="C23" s="203" t="s">
        <v>496</v>
      </c>
      <c r="D23" s="238" t="s">
        <v>497</v>
      </c>
      <c r="Q23" s="234"/>
      <c r="R23" s="234"/>
      <c r="S23" s="234"/>
      <c r="T23" s="234"/>
      <c r="U23" s="37"/>
      <c r="V23" s="37"/>
      <c r="W23" s="37"/>
    </row>
    <row r="24" spans="1:23" ht="15.75">
      <c r="A24" s="48"/>
      <c r="B24" s="47"/>
      <c r="Q24" s="234"/>
      <c r="R24" s="234"/>
      <c r="S24" s="234"/>
      <c r="T24" s="234"/>
      <c r="U24" s="37"/>
      <c r="V24" s="37"/>
      <c r="W24" s="37"/>
    </row>
    <row r="25" spans="1:23" ht="18">
      <c r="A25" s="41" t="s">
        <v>452</v>
      </c>
      <c r="Q25" s="234"/>
      <c r="R25" s="234"/>
      <c r="S25" s="234"/>
      <c r="T25" s="234"/>
      <c r="U25" s="37"/>
      <c r="V25" s="37"/>
      <c r="W25" s="37"/>
    </row>
    <row r="26" spans="1:23" ht="16.5" thickBot="1">
      <c r="A26" s="34" t="s">
        <v>399</v>
      </c>
      <c r="D26" s="49"/>
      <c r="E26" s="37"/>
      <c r="F26" s="37"/>
      <c r="G26" s="37"/>
      <c r="H26" s="37"/>
      <c r="Q26" s="234"/>
      <c r="R26" s="234"/>
      <c r="S26" s="234"/>
      <c r="T26" s="234"/>
      <c r="U26" s="37"/>
      <c r="V26" s="37"/>
      <c r="W26" s="37"/>
    </row>
    <row r="27" spans="1:23" ht="16.5" thickBot="1">
      <c r="A27" s="56" t="s">
        <v>400</v>
      </c>
      <c r="B27" s="57" t="s">
        <v>401</v>
      </c>
      <c r="C27" s="58" t="s">
        <v>402</v>
      </c>
      <c r="D27" s="49"/>
      <c r="E27" s="37"/>
      <c r="F27" s="37"/>
      <c r="G27" s="37"/>
      <c r="H27" s="37"/>
      <c r="Q27" s="234"/>
      <c r="R27" s="234"/>
      <c r="S27" s="234"/>
      <c r="T27" s="234"/>
      <c r="U27" s="37"/>
      <c r="V27" s="37"/>
      <c r="W27" s="37"/>
    </row>
    <row r="28" spans="1:23" ht="15.75">
      <c r="B28" s="59" t="s">
        <v>480</v>
      </c>
      <c r="C28" s="59" t="s">
        <v>480</v>
      </c>
      <c r="D28" s="49"/>
      <c r="E28" s="37"/>
      <c r="F28" s="37"/>
      <c r="G28" s="37"/>
      <c r="H28" s="37"/>
      <c r="Q28" s="234"/>
      <c r="R28" s="234"/>
      <c r="S28" s="234"/>
      <c r="T28" s="234"/>
      <c r="U28" s="37"/>
      <c r="V28" s="37"/>
      <c r="W28" s="37"/>
    </row>
    <row r="29" spans="1:23" ht="15.75">
      <c r="B29" s="67" t="s">
        <v>481</v>
      </c>
      <c r="C29" s="67" t="s">
        <v>481</v>
      </c>
      <c r="D29" s="49"/>
      <c r="E29" s="37"/>
      <c r="F29" s="37"/>
      <c r="G29" s="37"/>
      <c r="H29" s="37"/>
      <c r="Q29" s="234"/>
      <c r="R29" s="234"/>
      <c r="S29" s="234"/>
      <c r="T29" s="234"/>
      <c r="U29" s="37"/>
      <c r="V29" s="37"/>
      <c r="W29" s="37"/>
    </row>
    <row r="30" spans="1:23" ht="15.75">
      <c r="B30" s="67" t="s">
        <v>482</v>
      </c>
      <c r="C30" s="67" t="s">
        <v>482</v>
      </c>
      <c r="D30" s="49"/>
      <c r="E30" s="37"/>
      <c r="F30" s="37"/>
      <c r="G30" s="37"/>
      <c r="H30" s="37"/>
      <c r="Q30" s="234"/>
      <c r="R30" s="234"/>
      <c r="S30" s="234"/>
      <c r="T30" s="234"/>
      <c r="U30" s="37"/>
      <c r="V30" s="37"/>
      <c r="W30" s="37"/>
    </row>
    <row r="31" spans="1:23" ht="15.75">
      <c r="B31" s="67" t="s">
        <v>483</v>
      </c>
      <c r="C31" s="67" t="s">
        <v>483</v>
      </c>
      <c r="D31" s="49"/>
      <c r="E31" s="37"/>
      <c r="F31" s="37"/>
      <c r="G31" s="37"/>
      <c r="H31" s="37"/>
      <c r="Q31" s="234"/>
      <c r="R31" s="234"/>
      <c r="S31" s="234"/>
      <c r="T31" s="234"/>
      <c r="U31" s="37"/>
      <c r="V31" s="37"/>
      <c r="W31" s="37"/>
    </row>
    <row r="32" spans="1:23" ht="15.75">
      <c r="B32" s="67" t="s">
        <v>484</v>
      </c>
      <c r="C32" s="67" t="s">
        <v>484</v>
      </c>
      <c r="D32" s="49"/>
      <c r="E32" s="37"/>
      <c r="F32" s="37"/>
      <c r="G32" s="37"/>
      <c r="H32" s="37"/>
      <c r="Q32" s="234"/>
      <c r="R32" s="234"/>
      <c r="S32" s="234"/>
      <c r="T32" s="234"/>
      <c r="U32" s="37"/>
      <c r="V32" s="37"/>
      <c r="W32" s="37"/>
    </row>
    <row r="33" spans="1:23" ht="15.75">
      <c r="B33" s="67" t="s">
        <v>485</v>
      </c>
      <c r="C33" s="67" t="s">
        <v>485</v>
      </c>
      <c r="Q33" s="234"/>
      <c r="R33" s="234"/>
      <c r="S33" s="234"/>
      <c r="T33" s="234"/>
      <c r="U33" s="37"/>
      <c r="V33" s="37"/>
      <c r="W33" s="37"/>
    </row>
    <row r="34" spans="1:23" ht="15.75">
      <c r="B34" s="67" t="s">
        <v>486</v>
      </c>
      <c r="C34" s="67" t="s">
        <v>486</v>
      </c>
      <c r="Q34" s="234"/>
      <c r="R34" s="234"/>
      <c r="S34" s="234"/>
      <c r="T34" s="234"/>
      <c r="U34" s="37"/>
      <c r="V34" s="37"/>
      <c r="W34" s="37"/>
    </row>
    <row r="35" spans="1:23" ht="15" thickBot="1">
      <c r="B35" s="73" t="s">
        <v>487</v>
      </c>
      <c r="C35" s="73" t="s">
        <v>487</v>
      </c>
      <c r="F35" s="61"/>
    </row>
    <row r="36" spans="1:23">
      <c r="F36" s="62"/>
    </row>
    <row r="37" spans="1:23" ht="18">
      <c r="A37" s="41" t="s">
        <v>453</v>
      </c>
      <c r="F37" s="62"/>
    </row>
    <row r="38" spans="1:23" ht="15" thickBot="1">
      <c r="A38" s="34" t="s">
        <v>488</v>
      </c>
      <c r="F38" s="62"/>
    </row>
    <row r="39" spans="1:23" ht="15.75" thickBot="1">
      <c r="A39" s="56" t="s">
        <v>400</v>
      </c>
      <c r="B39" s="57" t="s">
        <v>445</v>
      </c>
      <c r="C39" s="58" t="s">
        <v>446</v>
      </c>
      <c r="F39" s="62"/>
    </row>
    <row r="40" spans="1:23" ht="15" thickBot="1">
      <c r="B40" s="59" t="s">
        <v>493</v>
      </c>
      <c r="C40" s="59" t="s">
        <v>493</v>
      </c>
      <c r="F40" s="62"/>
    </row>
    <row r="41" spans="1:23" ht="15" thickBot="1">
      <c r="B41" s="59" t="s">
        <v>494</v>
      </c>
      <c r="C41" s="59" t="s">
        <v>494</v>
      </c>
      <c r="F41" s="62"/>
    </row>
    <row r="42" spans="1:23" ht="15" thickBot="1">
      <c r="B42" s="60" t="s">
        <v>495</v>
      </c>
      <c r="C42" s="60" t="s">
        <v>495</v>
      </c>
      <c r="F42" s="62"/>
    </row>
    <row r="43" spans="1:23" ht="15" thickBot="1">
      <c r="B43" s="60"/>
      <c r="C43" s="60"/>
      <c r="F43" s="62"/>
    </row>
    <row r="44" spans="1:23" ht="15" thickBot="1">
      <c r="B44" s="60"/>
      <c r="C44" s="60"/>
      <c r="F44" s="62"/>
    </row>
    <row r="45" spans="1:23" ht="15" thickBot="1">
      <c r="B45" s="60"/>
      <c r="C45" s="60"/>
      <c r="F45" s="62"/>
    </row>
    <row r="46" spans="1:23" ht="15" thickBot="1">
      <c r="B46" s="60"/>
      <c r="C46" s="60"/>
      <c r="F46" s="62"/>
    </row>
    <row r="47" spans="1:23" ht="15" thickBot="1">
      <c r="B47" s="60"/>
      <c r="C47" s="60"/>
      <c r="F47" s="62"/>
    </row>
    <row r="48" spans="1:23" ht="15" thickBot="1">
      <c r="B48" s="60"/>
      <c r="C48" s="60"/>
      <c r="F48" s="62"/>
    </row>
    <row r="49" spans="1:7" ht="15" thickBot="1">
      <c r="B49" s="60"/>
      <c r="C49" s="60"/>
      <c r="F49" s="62"/>
    </row>
    <row r="50" spans="1:7">
      <c r="F50" s="62"/>
    </row>
    <row r="51" spans="1:7" ht="18">
      <c r="A51" s="41" t="s">
        <v>454</v>
      </c>
      <c r="F51" s="62"/>
    </row>
    <row r="52" spans="1:7" ht="15" thickBot="1">
      <c r="A52" s="34" t="s">
        <v>403</v>
      </c>
    </row>
    <row r="53" spans="1:7" ht="15.75" thickBot="1">
      <c r="A53" s="56" t="s">
        <v>28</v>
      </c>
      <c r="B53" s="63" t="s">
        <v>34</v>
      </c>
      <c r="C53" s="64" t="s">
        <v>404</v>
      </c>
      <c r="D53" s="65" t="s">
        <v>405</v>
      </c>
    </row>
    <row r="54" spans="1:7" ht="15">
      <c r="A54" s="39">
        <v>1</v>
      </c>
      <c r="B54" s="66"/>
      <c r="C54" s="67"/>
      <c r="D54" s="68"/>
    </row>
    <row r="55" spans="1:7" ht="15">
      <c r="A55" s="39">
        <v>2</v>
      </c>
      <c r="B55" s="66"/>
      <c r="C55" s="67"/>
      <c r="D55" s="68"/>
      <c r="E55" s="61"/>
    </row>
    <row r="56" spans="1:7" ht="15">
      <c r="A56" s="39">
        <v>3</v>
      </c>
      <c r="B56" s="66"/>
      <c r="C56" s="67"/>
      <c r="D56" s="68"/>
    </row>
    <row r="57" spans="1:7" ht="15">
      <c r="A57" s="39">
        <v>4</v>
      </c>
      <c r="B57" s="66"/>
      <c r="C57" s="67"/>
      <c r="D57" s="68"/>
    </row>
    <row r="58" spans="1:7" ht="15">
      <c r="A58" s="39">
        <v>5</v>
      </c>
      <c r="B58" s="66"/>
      <c r="C58" s="67"/>
      <c r="D58" s="68"/>
      <c r="E58" s="37"/>
    </row>
    <row r="59" spans="1:7" ht="15">
      <c r="A59" s="39">
        <v>6</v>
      </c>
      <c r="B59" s="66"/>
      <c r="C59" s="67"/>
      <c r="D59" s="68"/>
      <c r="E59" s="69"/>
    </row>
    <row r="60" spans="1:7" ht="15">
      <c r="A60" s="39">
        <v>7</v>
      </c>
      <c r="B60" s="66"/>
      <c r="C60" s="67"/>
      <c r="D60" s="68"/>
      <c r="E60" s="70"/>
      <c r="G60" s="71"/>
    </row>
    <row r="61" spans="1:7" ht="15">
      <c r="A61" s="39">
        <v>8</v>
      </c>
      <c r="B61" s="66"/>
      <c r="C61" s="67"/>
      <c r="D61" s="68"/>
      <c r="E61" s="37"/>
    </row>
    <row r="62" spans="1:7" ht="15">
      <c r="A62" s="39">
        <v>9</v>
      </c>
      <c r="B62" s="66"/>
      <c r="C62" s="67"/>
      <c r="D62" s="68"/>
      <c r="E62" s="37"/>
    </row>
    <row r="63" spans="1:7" ht="15">
      <c r="A63" s="39">
        <v>10</v>
      </c>
      <c r="B63" s="66"/>
      <c r="C63" s="67"/>
      <c r="D63" s="68"/>
      <c r="E63" s="37"/>
    </row>
    <row r="64" spans="1:7" ht="15">
      <c r="A64" s="39">
        <v>11</v>
      </c>
      <c r="B64" s="66"/>
      <c r="C64" s="67"/>
      <c r="D64" s="68"/>
      <c r="E64" s="37"/>
    </row>
    <row r="65" spans="1:5" ht="15">
      <c r="A65" s="39">
        <v>12</v>
      </c>
      <c r="B65" s="66"/>
      <c r="C65" s="67"/>
      <c r="D65" s="68"/>
      <c r="E65" s="37"/>
    </row>
    <row r="66" spans="1:5" ht="15">
      <c r="A66" s="39">
        <v>13</v>
      </c>
      <c r="B66" s="66"/>
      <c r="C66" s="67"/>
      <c r="D66" s="68"/>
      <c r="E66" s="37"/>
    </row>
    <row r="67" spans="1:5" ht="15">
      <c r="A67" s="39">
        <v>14</v>
      </c>
      <c r="B67" s="66"/>
      <c r="C67" s="67"/>
      <c r="D67" s="68"/>
      <c r="E67" s="37"/>
    </row>
    <row r="68" spans="1:5" ht="15">
      <c r="A68" s="39">
        <v>15</v>
      </c>
      <c r="B68" s="66"/>
      <c r="C68" s="67"/>
      <c r="D68" s="68"/>
      <c r="E68" s="37"/>
    </row>
    <row r="69" spans="1:5" ht="15">
      <c r="A69" s="39">
        <v>16</v>
      </c>
      <c r="B69" s="66"/>
      <c r="C69" s="67"/>
      <c r="D69" s="68"/>
      <c r="E69" s="37"/>
    </row>
    <row r="70" spans="1:5" ht="15">
      <c r="A70" s="39">
        <v>17</v>
      </c>
      <c r="B70" s="66"/>
      <c r="C70" s="67"/>
      <c r="D70" s="68"/>
      <c r="E70" s="37"/>
    </row>
    <row r="71" spans="1:5" ht="15">
      <c r="A71" s="39">
        <v>18</v>
      </c>
      <c r="B71" s="66"/>
      <c r="C71" s="67"/>
      <c r="D71" s="68"/>
      <c r="E71" s="37"/>
    </row>
    <row r="72" spans="1:5" ht="15">
      <c r="A72" s="39">
        <v>19</v>
      </c>
      <c r="B72" s="66"/>
      <c r="C72" s="67"/>
      <c r="D72" s="68"/>
      <c r="E72" s="37"/>
    </row>
    <row r="73" spans="1:5" ht="15">
      <c r="A73" s="39">
        <v>20</v>
      </c>
      <c r="B73" s="66"/>
      <c r="C73" s="67"/>
      <c r="D73" s="68"/>
      <c r="E73" s="37"/>
    </row>
    <row r="74" spans="1:5" ht="15">
      <c r="A74" s="39">
        <v>21</v>
      </c>
      <c r="B74" s="66"/>
      <c r="C74" s="67"/>
      <c r="D74" s="68"/>
      <c r="E74" s="37"/>
    </row>
    <row r="75" spans="1:5" ht="15">
      <c r="A75" s="39">
        <v>22</v>
      </c>
      <c r="B75" s="66"/>
      <c r="C75" s="67"/>
      <c r="D75" s="68"/>
      <c r="E75" s="37"/>
    </row>
    <row r="76" spans="1:5" ht="15">
      <c r="A76" s="39">
        <v>23</v>
      </c>
      <c r="B76" s="66"/>
      <c r="C76" s="67"/>
      <c r="D76" s="68"/>
      <c r="E76" s="37"/>
    </row>
    <row r="77" spans="1:5" ht="15">
      <c r="A77" s="39">
        <v>24</v>
      </c>
      <c r="B77" s="66"/>
      <c r="C77" s="67"/>
      <c r="D77" s="68"/>
      <c r="E77" s="37"/>
    </row>
    <row r="78" spans="1:5" ht="15">
      <c r="A78" s="39">
        <v>25</v>
      </c>
      <c r="B78" s="66"/>
      <c r="C78" s="67"/>
      <c r="D78" s="68"/>
      <c r="E78" s="37"/>
    </row>
    <row r="79" spans="1:5" ht="15">
      <c r="A79" s="39">
        <v>26</v>
      </c>
      <c r="B79" s="66"/>
      <c r="C79" s="67"/>
      <c r="D79" s="68"/>
      <c r="E79" s="37"/>
    </row>
    <row r="80" spans="1:5" ht="15">
      <c r="A80" s="39">
        <v>27</v>
      </c>
      <c r="B80" s="66"/>
      <c r="C80" s="67" t="s">
        <v>406</v>
      </c>
      <c r="D80" s="68"/>
      <c r="E80" s="37"/>
    </row>
    <row r="81" spans="1:5" ht="15">
      <c r="A81" s="39">
        <v>28</v>
      </c>
      <c r="B81" s="66"/>
      <c r="C81" s="67" t="s">
        <v>406</v>
      </c>
      <c r="D81" s="68"/>
      <c r="E81" s="37"/>
    </row>
    <row r="82" spans="1:5" ht="15">
      <c r="A82" s="39">
        <v>29</v>
      </c>
      <c r="B82" s="66"/>
      <c r="C82" s="67" t="s">
        <v>406</v>
      </c>
      <c r="D82" s="68"/>
      <c r="E82" s="37"/>
    </row>
    <row r="83" spans="1:5" ht="15">
      <c r="A83" s="39">
        <v>30</v>
      </c>
      <c r="B83" s="66"/>
      <c r="C83" s="67" t="s">
        <v>406</v>
      </c>
      <c r="D83" s="68"/>
      <c r="E83" s="37"/>
    </row>
    <row r="84" spans="1:5" ht="15">
      <c r="A84" s="39">
        <v>31</v>
      </c>
      <c r="B84" s="66"/>
      <c r="C84" s="67" t="s">
        <v>406</v>
      </c>
      <c r="D84" s="68"/>
      <c r="E84" s="37"/>
    </row>
    <row r="85" spans="1:5" ht="15">
      <c r="A85" s="39">
        <v>32</v>
      </c>
      <c r="B85" s="66"/>
      <c r="C85" s="67" t="s">
        <v>406</v>
      </c>
      <c r="D85" s="68"/>
      <c r="E85" s="37"/>
    </row>
    <row r="86" spans="1:5" ht="15">
      <c r="A86" s="39">
        <v>33</v>
      </c>
      <c r="B86" s="66"/>
      <c r="C86" s="67" t="s">
        <v>406</v>
      </c>
      <c r="D86" s="68"/>
      <c r="E86" s="37"/>
    </row>
    <row r="87" spans="1:5" ht="15">
      <c r="A87" s="39">
        <v>34</v>
      </c>
      <c r="B87" s="66"/>
      <c r="C87" s="67" t="s">
        <v>406</v>
      </c>
      <c r="D87" s="68"/>
      <c r="E87" s="37"/>
    </row>
    <row r="88" spans="1:5" ht="15.75" thickBot="1">
      <c r="A88" s="39">
        <v>35</v>
      </c>
      <c r="B88" s="72"/>
      <c r="C88" s="73" t="s">
        <v>406</v>
      </c>
      <c r="D88" s="74"/>
      <c r="E88" s="37"/>
    </row>
    <row r="89" spans="1:5">
      <c r="E89" s="37"/>
    </row>
    <row r="90" spans="1:5">
      <c r="E90" s="37"/>
    </row>
    <row r="91" spans="1:5">
      <c r="E91" s="37"/>
    </row>
    <row r="92" spans="1:5">
      <c r="E92" s="37"/>
    </row>
    <row r="93" spans="1:5">
      <c r="E93" s="37"/>
    </row>
    <row r="94" spans="1:5">
      <c r="E94" s="37"/>
    </row>
    <row r="95" spans="1:5">
      <c r="E95" s="37"/>
    </row>
  </sheetData>
  <sheetProtection algorithmName="SHA-512" hashValue="k4+a59PNFtodLDgQt3VLNPkLJnplsWuGVBWxNaG4sRw8Pu4jvED/oP82KVpJmODGyq8GLNo6ae9989YI5vjQFQ==" saltValue="cI+Tqoim2O+e8QpMcbe2Qg==" spinCount="100000" sheet="1" objects="1" scenarios="1" selectLockedCells="1"/>
  <mergeCells count="1">
    <mergeCell ref="Q13:T1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'Currency Codes'!$A$2:$A$163</xm:f>
          </x14:formula1>
          <xm:sqref>G6:G7</xm:sqref>
        </x14:dataValidation>
        <x14:dataValidation type="list" allowBlank="1" showInputMessage="1" showErrorMessage="1">
          <x14:formula1>
            <xm:f>currency_codes!$B$2:$B$112</xm:f>
          </x14:formula1>
          <xm:sqref>B22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144"/>
  <sheetViews>
    <sheetView workbookViewId="0">
      <pane ySplit="12" topLeftCell="A13" activePane="bottomLeft" state="frozen"/>
      <selection pane="bottomLeft" activeCell="K13" sqref="K13"/>
    </sheetView>
  </sheetViews>
  <sheetFormatPr defaultRowHeight="15"/>
  <cols>
    <col min="1" max="1" width="12.7109375" style="6" customWidth="1"/>
    <col min="2" max="2" width="9.140625" style="6"/>
    <col min="3" max="3" width="4.28515625" style="6" customWidth="1"/>
    <col min="4" max="5" width="9.140625" style="6"/>
    <col min="6" max="6" width="13.7109375" style="6" customWidth="1"/>
    <col min="7" max="7" width="11.7109375" style="6" customWidth="1"/>
    <col min="8" max="9" width="9.140625" style="6"/>
    <col min="10" max="10" width="12.28515625" style="6" customWidth="1"/>
    <col min="11" max="32" width="9.140625" style="6"/>
    <col min="33" max="33" width="10.7109375" style="6" customWidth="1"/>
    <col min="34" max="61" width="9.140625" style="246"/>
    <col min="62" max="16384" width="9.140625" style="6"/>
  </cols>
  <sheetData>
    <row r="1" spans="1:61" s="34" customFormat="1" ht="23.25">
      <c r="A1" s="33" t="s">
        <v>407</v>
      </c>
      <c r="B1" s="239"/>
      <c r="C1" s="239"/>
      <c r="D1" s="240"/>
      <c r="E1" s="240"/>
      <c r="F1" s="240"/>
      <c r="G1" s="240"/>
      <c r="H1" s="240"/>
      <c r="I1" s="240"/>
      <c r="J1" s="240"/>
      <c r="K1" s="24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row>
    <row r="2" spans="1:61" s="34" customFormat="1" ht="20.25">
      <c r="A2" s="34" t="s">
        <v>408</v>
      </c>
      <c r="B2" s="239"/>
      <c r="C2" s="239"/>
      <c r="D2" s="240"/>
      <c r="E2" s="240"/>
      <c r="F2" s="240"/>
      <c r="G2" s="240"/>
      <c r="H2" s="240"/>
      <c r="I2" s="240"/>
      <c r="J2" s="240"/>
      <c r="K2" s="24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row>
    <row r="3" spans="1:61" s="34" customFormat="1" ht="20.25">
      <c r="A3" s="62" t="s">
        <v>409</v>
      </c>
      <c r="B3" s="239"/>
      <c r="C3" s="239"/>
      <c r="D3" s="240"/>
      <c r="E3" s="240"/>
      <c r="F3" s="240"/>
      <c r="G3" s="240"/>
      <c r="H3" s="240"/>
      <c r="I3" s="240"/>
      <c r="J3" s="240"/>
      <c r="K3" s="24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row>
    <row r="4" spans="1:61" s="34" customFormat="1" ht="20.25">
      <c r="A4" s="34" t="s">
        <v>410</v>
      </c>
      <c r="B4" s="239"/>
      <c r="C4" s="239"/>
      <c r="D4" s="240"/>
      <c r="E4" s="240"/>
      <c r="G4" s="240"/>
      <c r="H4" s="240"/>
      <c r="I4" s="240"/>
      <c r="J4" s="240"/>
      <c r="K4" s="240"/>
      <c r="M4" s="241"/>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row>
    <row r="5" spans="1:61" s="34" customFormat="1" ht="20.25">
      <c r="A5" s="39" t="s">
        <v>411</v>
      </c>
      <c r="B5" s="239"/>
      <c r="C5" s="239"/>
      <c r="D5" s="240"/>
      <c r="E5" s="240"/>
      <c r="F5" s="240"/>
      <c r="G5" s="240"/>
      <c r="H5" s="240"/>
      <c r="I5" s="240"/>
      <c r="J5" s="240"/>
      <c r="K5" s="240"/>
      <c r="M5" s="241"/>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row>
    <row r="6" spans="1:61" s="34" customFormat="1" ht="20.25">
      <c r="A6" s="34" t="s">
        <v>412</v>
      </c>
      <c r="B6" s="239"/>
      <c r="C6" s="239"/>
      <c r="D6" s="240"/>
      <c r="E6" s="240"/>
      <c r="F6" s="240"/>
      <c r="G6" s="240"/>
      <c r="H6" s="240"/>
      <c r="I6" s="240"/>
      <c r="J6" s="240"/>
      <c r="K6" s="24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row>
    <row r="7" spans="1:61" s="34" customFormat="1" ht="7.5" customHeight="1">
      <c r="A7" s="62"/>
      <c r="B7" s="239"/>
      <c r="C7" s="239"/>
      <c r="D7" s="240"/>
      <c r="E7" s="240"/>
      <c r="F7" s="240"/>
      <c r="G7" s="240"/>
      <c r="H7" s="240"/>
      <c r="I7" s="240"/>
      <c r="J7" s="240"/>
      <c r="K7" s="24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row>
    <row r="8" spans="1:61" s="34" customFormat="1" ht="18">
      <c r="A8" s="75" t="s">
        <v>413</v>
      </c>
      <c r="B8" s="75"/>
      <c r="C8" s="75"/>
      <c r="D8" s="75"/>
      <c r="E8" s="242"/>
      <c r="F8" s="243"/>
      <c r="G8" s="243"/>
      <c r="H8" s="243"/>
      <c r="I8" s="243"/>
      <c r="J8" s="242"/>
      <c r="K8" s="24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row>
    <row r="9" spans="1:61" s="34" customFormat="1" ht="18">
      <c r="A9" s="34" t="s">
        <v>414</v>
      </c>
      <c r="B9" s="75"/>
      <c r="C9" s="75"/>
      <c r="D9" s="75"/>
      <c r="E9" s="242"/>
      <c r="F9" s="243"/>
      <c r="G9" s="243"/>
      <c r="H9" s="243"/>
      <c r="I9" s="243"/>
      <c r="J9" s="242"/>
      <c r="K9" s="24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row>
    <row r="10" spans="1:61" s="34" customFormat="1" ht="18">
      <c r="A10" s="34" t="s">
        <v>415</v>
      </c>
      <c r="B10" s="75"/>
      <c r="C10" s="75"/>
      <c r="D10" s="75"/>
      <c r="E10" s="243"/>
      <c r="F10" s="243"/>
      <c r="G10" s="243"/>
      <c r="H10" s="243"/>
      <c r="I10" s="243"/>
      <c r="J10" s="243"/>
      <c r="K10" s="244"/>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row>
    <row r="11" spans="1:61" ht="15.75" thickBot="1">
      <c r="A11" s="245"/>
      <c r="B11" s="245"/>
      <c r="C11" s="245"/>
      <c r="D11" s="245"/>
      <c r="E11" s="245"/>
    </row>
    <row r="12" spans="1:61" ht="15.75" thickBot="1">
      <c r="A12" s="297" t="s">
        <v>416</v>
      </c>
      <c r="B12" s="298"/>
      <c r="C12" s="298"/>
      <c r="D12" s="297" t="s">
        <v>417</v>
      </c>
      <c r="E12" s="298"/>
      <c r="F12" s="298"/>
      <c r="G12" s="298"/>
      <c r="H12" s="298"/>
      <c r="I12" s="298"/>
      <c r="J12" s="299"/>
      <c r="K12" s="295" t="s">
        <v>418</v>
      </c>
      <c r="L12" s="295"/>
      <c r="M12" s="295"/>
      <c r="N12" s="295"/>
      <c r="O12" s="295"/>
      <c r="P12" s="295"/>
      <c r="Q12" s="295"/>
      <c r="R12" s="296"/>
    </row>
    <row r="13" spans="1:61">
      <c r="A13" s="247" t="s">
        <v>444</v>
      </c>
      <c r="B13" s="32"/>
      <c r="C13" s="32"/>
      <c r="D13" s="247" t="s">
        <v>478</v>
      </c>
      <c r="E13" s="32"/>
      <c r="F13" s="32"/>
      <c r="G13" s="32"/>
      <c r="H13" s="32"/>
      <c r="I13" s="32"/>
      <c r="J13" s="248"/>
      <c r="K13" s="261" t="s">
        <v>478</v>
      </c>
      <c r="L13" s="249"/>
      <c r="M13" s="249"/>
      <c r="N13" s="249"/>
      <c r="O13" s="249"/>
      <c r="P13" s="249"/>
      <c r="Q13" s="249"/>
      <c r="R13" s="249"/>
      <c r="S13" s="250"/>
      <c r="T13" s="250"/>
      <c r="U13" s="250"/>
      <c r="V13" s="250"/>
      <c r="W13" s="250"/>
      <c r="X13" s="250"/>
      <c r="Y13" s="250"/>
      <c r="Z13" s="250"/>
      <c r="AA13" s="250"/>
      <c r="AB13" s="250"/>
      <c r="AC13" s="250"/>
      <c r="AD13" s="250"/>
      <c r="AE13" s="250"/>
      <c r="AF13" s="250"/>
      <c r="AG13" s="251"/>
    </row>
    <row r="14" spans="1:61">
      <c r="A14" s="32" t="s">
        <v>444</v>
      </c>
      <c r="B14" s="32"/>
      <c r="C14" s="32"/>
      <c r="D14" s="247" t="s">
        <v>382</v>
      </c>
      <c r="E14" s="32"/>
      <c r="F14" s="32"/>
      <c r="G14" s="32"/>
      <c r="H14" s="32"/>
      <c r="I14" s="32"/>
      <c r="J14" s="248"/>
      <c r="K14" s="261" t="s">
        <v>382</v>
      </c>
      <c r="L14" s="249"/>
      <c r="M14" s="249"/>
      <c r="N14" s="249"/>
      <c r="O14" s="249"/>
      <c r="P14" s="249"/>
      <c r="Q14" s="249"/>
      <c r="R14" s="249"/>
      <c r="S14" s="252"/>
      <c r="T14" s="252"/>
      <c r="U14" s="252"/>
      <c r="V14" s="252"/>
      <c r="W14" s="252"/>
      <c r="X14" s="252"/>
      <c r="Y14" s="252"/>
      <c r="Z14" s="252"/>
      <c r="AA14" s="252"/>
      <c r="AB14" s="252"/>
      <c r="AC14" s="252"/>
      <c r="AD14" s="252"/>
      <c r="AE14" s="252"/>
      <c r="AF14" s="252"/>
      <c r="AG14" s="253"/>
    </row>
    <row r="15" spans="1:61">
      <c r="A15" s="247" t="s">
        <v>444</v>
      </c>
      <c r="B15" s="32"/>
      <c r="C15" s="32"/>
      <c r="D15" s="247" t="s">
        <v>383</v>
      </c>
      <c r="E15" s="32"/>
      <c r="F15" s="32"/>
      <c r="G15" s="32"/>
      <c r="H15" s="32"/>
      <c r="I15" s="32"/>
      <c r="J15" s="248"/>
      <c r="K15" s="261" t="s">
        <v>383</v>
      </c>
      <c r="L15" s="249"/>
      <c r="M15" s="249"/>
      <c r="N15" s="249"/>
      <c r="O15" s="249"/>
      <c r="P15" s="249"/>
      <c r="Q15" s="249"/>
      <c r="R15" s="249"/>
      <c r="S15" s="252"/>
      <c r="T15" s="252"/>
      <c r="U15" s="252"/>
      <c r="V15" s="252"/>
      <c r="W15" s="252"/>
      <c r="X15" s="252"/>
      <c r="Y15" s="252"/>
      <c r="Z15" s="252"/>
      <c r="AA15" s="252"/>
      <c r="AB15" s="252"/>
      <c r="AC15" s="252"/>
      <c r="AD15" s="252"/>
      <c r="AE15" s="252"/>
      <c r="AF15" s="252"/>
      <c r="AG15" s="253"/>
    </row>
    <row r="16" spans="1:61">
      <c r="A16" s="247" t="s">
        <v>444</v>
      </c>
      <c r="B16" s="32"/>
      <c r="C16" s="32"/>
      <c r="D16" s="247" t="s">
        <v>474</v>
      </c>
      <c r="E16" s="32"/>
      <c r="F16" s="32"/>
      <c r="G16" s="32"/>
      <c r="H16" s="32"/>
      <c r="I16" s="32"/>
      <c r="J16" s="248"/>
      <c r="K16" s="261" t="s">
        <v>474</v>
      </c>
      <c r="L16" s="249"/>
      <c r="M16" s="249"/>
      <c r="N16" s="249"/>
      <c r="O16" s="249"/>
      <c r="P16" s="249"/>
      <c r="Q16" s="249"/>
      <c r="R16" s="249"/>
      <c r="S16" s="252"/>
      <c r="T16" s="252"/>
      <c r="U16" s="252"/>
      <c r="V16" s="252"/>
      <c r="W16" s="252"/>
      <c r="X16" s="252"/>
      <c r="Y16" s="252"/>
      <c r="Z16" s="252"/>
      <c r="AA16" s="252"/>
      <c r="AB16" s="252"/>
      <c r="AC16" s="252"/>
      <c r="AD16" s="252"/>
      <c r="AE16" s="252"/>
      <c r="AF16" s="252"/>
      <c r="AG16" s="253"/>
    </row>
    <row r="17" spans="1:33">
      <c r="A17" s="247" t="s">
        <v>444</v>
      </c>
      <c r="B17" s="32"/>
      <c r="C17" s="32"/>
      <c r="D17" s="247" t="s">
        <v>384</v>
      </c>
      <c r="E17" s="32"/>
      <c r="F17" s="32"/>
      <c r="G17" s="32"/>
      <c r="H17" s="32"/>
      <c r="I17" s="32"/>
      <c r="J17" s="248"/>
      <c r="K17" s="261" t="s">
        <v>384</v>
      </c>
      <c r="L17" s="249"/>
      <c r="M17" s="249"/>
      <c r="N17" s="249"/>
      <c r="O17" s="249"/>
      <c r="P17" s="249"/>
      <c r="Q17" s="249"/>
      <c r="R17" s="249"/>
      <c r="S17" s="252"/>
      <c r="T17" s="252"/>
      <c r="U17" s="252"/>
      <c r="V17" s="252"/>
      <c r="W17" s="252"/>
      <c r="X17" s="252"/>
      <c r="Y17" s="252"/>
      <c r="Z17" s="252"/>
      <c r="AA17" s="252"/>
      <c r="AB17" s="252"/>
      <c r="AC17" s="252"/>
      <c r="AD17" s="252"/>
      <c r="AE17" s="252"/>
      <c r="AF17" s="252"/>
      <c r="AG17" s="253"/>
    </row>
    <row r="18" spans="1:33">
      <c r="A18" s="247" t="s">
        <v>444</v>
      </c>
      <c r="B18" s="32"/>
      <c r="C18" s="32"/>
      <c r="D18" s="247" t="s">
        <v>385</v>
      </c>
      <c r="E18" s="32"/>
      <c r="F18" s="32"/>
      <c r="G18" s="32"/>
      <c r="H18" s="32"/>
      <c r="I18" s="32"/>
      <c r="J18" s="248"/>
      <c r="K18" s="261" t="s">
        <v>385</v>
      </c>
      <c r="L18" s="249"/>
      <c r="M18" s="249"/>
      <c r="N18" s="249"/>
      <c r="O18" s="249"/>
      <c r="P18" s="249"/>
      <c r="Q18" s="249"/>
      <c r="R18" s="249"/>
      <c r="S18" s="252"/>
      <c r="T18" s="252"/>
      <c r="U18" s="252"/>
      <c r="V18" s="252"/>
      <c r="W18" s="252"/>
      <c r="X18" s="252"/>
      <c r="Y18" s="252"/>
      <c r="Z18" s="252"/>
      <c r="AA18" s="252"/>
      <c r="AB18" s="252"/>
      <c r="AC18" s="252"/>
      <c r="AD18" s="252"/>
      <c r="AE18" s="252"/>
      <c r="AF18" s="252"/>
      <c r="AG18" s="253"/>
    </row>
    <row r="19" spans="1:33">
      <c r="A19" s="247" t="s">
        <v>444</v>
      </c>
      <c r="B19" s="32"/>
      <c r="C19" s="32"/>
      <c r="D19" s="247" t="s">
        <v>386</v>
      </c>
      <c r="E19" s="32"/>
      <c r="F19" s="32"/>
      <c r="G19" s="32"/>
      <c r="H19" s="32"/>
      <c r="I19" s="32"/>
      <c r="J19" s="248"/>
      <c r="K19" s="261" t="s">
        <v>386</v>
      </c>
      <c r="L19" s="249"/>
      <c r="M19" s="249"/>
      <c r="N19" s="249"/>
      <c r="O19" s="249"/>
      <c r="P19" s="249"/>
      <c r="Q19" s="249"/>
      <c r="R19" s="249"/>
      <c r="S19" s="252"/>
      <c r="T19" s="252"/>
      <c r="U19" s="252"/>
      <c r="V19" s="252"/>
      <c r="W19" s="252"/>
      <c r="X19" s="252"/>
      <c r="Y19" s="252"/>
      <c r="Z19" s="252"/>
      <c r="AA19" s="252"/>
      <c r="AB19" s="252"/>
      <c r="AC19" s="252"/>
      <c r="AD19" s="252"/>
      <c r="AE19" s="252"/>
      <c r="AF19" s="252"/>
      <c r="AG19" s="253"/>
    </row>
    <row r="20" spans="1:33">
      <c r="A20" s="247" t="s">
        <v>444</v>
      </c>
      <c r="B20" s="32"/>
      <c r="C20" s="32"/>
      <c r="D20" s="247" t="s">
        <v>387</v>
      </c>
      <c r="E20" s="32"/>
      <c r="F20" s="32"/>
      <c r="G20" s="32"/>
      <c r="H20" s="32"/>
      <c r="I20" s="32"/>
      <c r="J20" s="248"/>
      <c r="K20" s="261" t="s">
        <v>387</v>
      </c>
      <c r="L20" s="249"/>
      <c r="M20" s="249"/>
      <c r="N20" s="249"/>
      <c r="O20" s="249"/>
      <c r="P20" s="249"/>
      <c r="Q20" s="249"/>
      <c r="R20" s="249"/>
      <c r="S20" s="252"/>
      <c r="T20" s="252"/>
      <c r="U20" s="252"/>
      <c r="V20" s="252"/>
      <c r="W20" s="252"/>
      <c r="X20" s="252"/>
      <c r="Y20" s="252"/>
      <c r="Z20" s="252"/>
      <c r="AA20" s="252"/>
      <c r="AB20" s="252"/>
      <c r="AC20" s="252"/>
      <c r="AD20" s="252"/>
      <c r="AE20" s="252"/>
      <c r="AF20" s="252"/>
      <c r="AG20" s="253"/>
    </row>
    <row r="21" spans="1:33">
      <c r="A21" s="247" t="s">
        <v>444</v>
      </c>
      <c r="B21" s="32"/>
      <c r="C21" s="32"/>
      <c r="D21" s="247" t="s">
        <v>388</v>
      </c>
      <c r="E21" s="32"/>
      <c r="F21" s="32"/>
      <c r="G21" s="32"/>
      <c r="H21" s="32"/>
      <c r="I21" s="32"/>
      <c r="J21" s="248"/>
      <c r="K21" s="261" t="s">
        <v>388</v>
      </c>
      <c r="L21" s="249"/>
      <c r="M21" s="249"/>
      <c r="N21" s="249"/>
      <c r="O21" s="249"/>
      <c r="P21" s="249"/>
      <c r="Q21" s="249"/>
      <c r="R21" s="249"/>
      <c r="S21" s="252"/>
      <c r="T21" s="252"/>
      <c r="U21" s="252"/>
      <c r="V21" s="252"/>
      <c r="W21" s="252"/>
      <c r="X21" s="252"/>
      <c r="Y21" s="252"/>
      <c r="Z21" s="252"/>
      <c r="AA21" s="252"/>
      <c r="AB21" s="252"/>
      <c r="AC21" s="252"/>
      <c r="AD21" s="252"/>
      <c r="AE21" s="252"/>
      <c r="AF21" s="252"/>
      <c r="AG21" s="253"/>
    </row>
    <row r="22" spans="1:33">
      <c r="A22" s="247" t="s">
        <v>444</v>
      </c>
      <c r="B22" s="32"/>
      <c r="C22" s="32"/>
      <c r="D22" s="247" t="s">
        <v>389</v>
      </c>
      <c r="E22" s="32"/>
      <c r="F22" s="32"/>
      <c r="G22" s="32"/>
      <c r="H22" s="32"/>
      <c r="I22" s="32"/>
      <c r="J22" s="248"/>
      <c r="K22" s="261" t="s">
        <v>389</v>
      </c>
      <c r="L22" s="249"/>
      <c r="M22" s="249"/>
      <c r="N22" s="249"/>
      <c r="O22" s="249"/>
      <c r="P22" s="249"/>
      <c r="Q22" s="249"/>
      <c r="R22" s="249"/>
      <c r="S22" s="252"/>
      <c r="T22" s="252"/>
      <c r="U22" s="252"/>
      <c r="V22" s="252"/>
      <c r="W22" s="252"/>
      <c r="X22" s="252"/>
      <c r="Y22" s="252"/>
      <c r="Z22" s="252"/>
      <c r="AA22" s="252"/>
      <c r="AB22" s="252"/>
      <c r="AC22" s="252"/>
      <c r="AD22" s="252"/>
      <c r="AE22" s="252"/>
      <c r="AF22" s="252"/>
      <c r="AG22" s="253"/>
    </row>
    <row r="23" spans="1:33">
      <c r="A23" s="247" t="s">
        <v>444</v>
      </c>
      <c r="B23" s="32"/>
      <c r="C23" s="32"/>
      <c r="D23" s="247" t="s">
        <v>501</v>
      </c>
      <c r="E23" s="32"/>
      <c r="F23" s="32"/>
      <c r="G23" s="32"/>
      <c r="H23" s="32"/>
      <c r="I23" s="32"/>
      <c r="J23" s="248"/>
      <c r="K23" s="261" t="s">
        <v>501</v>
      </c>
      <c r="L23" s="249"/>
      <c r="M23" s="249"/>
      <c r="N23" s="249"/>
      <c r="O23" s="249"/>
      <c r="P23" s="249"/>
      <c r="Q23" s="249"/>
      <c r="R23" s="249"/>
      <c r="S23" s="252"/>
      <c r="T23" s="252"/>
      <c r="U23" s="252"/>
      <c r="V23" s="252"/>
      <c r="W23" s="252"/>
      <c r="X23" s="252"/>
      <c r="Y23" s="252"/>
      <c r="Z23" s="252"/>
      <c r="AA23" s="252"/>
      <c r="AB23" s="252"/>
      <c r="AC23" s="252"/>
      <c r="AD23" s="252"/>
      <c r="AE23" s="252"/>
      <c r="AF23" s="252"/>
      <c r="AG23" s="253"/>
    </row>
    <row r="24" spans="1:33">
      <c r="A24" s="247" t="s">
        <v>444</v>
      </c>
      <c r="B24" s="32"/>
      <c r="C24" s="32"/>
      <c r="D24" s="247" t="s">
        <v>502</v>
      </c>
      <c r="E24" s="32"/>
      <c r="F24" s="32"/>
      <c r="G24" s="32"/>
      <c r="H24" s="32"/>
      <c r="I24" s="32"/>
      <c r="J24" s="248"/>
      <c r="K24" s="261" t="s">
        <v>502</v>
      </c>
      <c r="L24" s="249"/>
      <c r="M24" s="249"/>
      <c r="N24" s="249"/>
      <c r="O24" s="249"/>
      <c r="P24" s="249"/>
      <c r="Q24" s="249"/>
      <c r="R24" s="249"/>
      <c r="S24" s="252"/>
      <c r="T24" s="252"/>
      <c r="U24" s="252"/>
      <c r="V24" s="252"/>
      <c r="W24" s="252"/>
      <c r="X24" s="252"/>
      <c r="Y24" s="252"/>
      <c r="Z24" s="252"/>
      <c r="AA24" s="252"/>
      <c r="AB24" s="252"/>
      <c r="AC24" s="252"/>
      <c r="AD24" s="252"/>
      <c r="AE24" s="252"/>
      <c r="AF24" s="252"/>
      <c r="AG24" s="253"/>
    </row>
    <row r="25" spans="1:33">
      <c r="A25" s="247" t="s">
        <v>444</v>
      </c>
      <c r="B25" s="32"/>
      <c r="C25" s="32"/>
      <c r="D25" s="247" t="s">
        <v>432</v>
      </c>
      <c r="E25" s="32"/>
      <c r="F25" s="32"/>
      <c r="G25" s="32"/>
      <c r="H25" s="32"/>
      <c r="I25" s="32"/>
      <c r="J25" s="248"/>
      <c r="K25" s="261" t="s">
        <v>432</v>
      </c>
      <c r="L25" s="249"/>
      <c r="M25" s="249"/>
      <c r="N25" s="249"/>
      <c r="O25" s="249"/>
      <c r="P25" s="249"/>
      <c r="Q25" s="249"/>
      <c r="R25" s="249"/>
      <c r="S25" s="252"/>
      <c r="T25" s="252"/>
      <c r="U25" s="252"/>
      <c r="V25" s="252"/>
      <c r="W25" s="252"/>
      <c r="X25" s="252"/>
      <c r="Y25" s="252"/>
      <c r="Z25" s="252"/>
      <c r="AA25" s="252"/>
      <c r="AB25" s="252"/>
      <c r="AC25" s="252"/>
      <c r="AD25" s="252"/>
      <c r="AE25" s="252"/>
      <c r="AF25" s="252"/>
      <c r="AG25" s="253"/>
    </row>
    <row r="26" spans="1:33">
      <c r="A26" s="247" t="s">
        <v>444</v>
      </c>
      <c r="B26" s="32"/>
      <c r="C26" s="32"/>
      <c r="D26" s="247" t="s">
        <v>503</v>
      </c>
      <c r="E26" s="32"/>
      <c r="F26" s="32"/>
      <c r="G26" s="32"/>
      <c r="H26" s="32"/>
      <c r="I26" s="32"/>
      <c r="J26" s="248"/>
      <c r="K26" s="261" t="s">
        <v>503</v>
      </c>
      <c r="L26" s="249"/>
      <c r="M26" s="249"/>
      <c r="N26" s="249"/>
      <c r="O26" s="249"/>
      <c r="P26" s="249"/>
      <c r="Q26" s="249"/>
      <c r="R26" s="249"/>
      <c r="S26" s="252"/>
      <c r="T26" s="252"/>
      <c r="U26" s="252"/>
      <c r="V26" s="252"/>
      <c r="W26" s="252"/>
      <c r="X26" s="252"/>
      <c r="Y26" s="252"/>
      <c r="Z26" s="252"/>
      <c r="AA26" s="252"/>
      <c r="AB26" s="252"/>
      <c r="AC26" s="252"/>
      <c r="AD26" s="252"/>
      <c r="AE26" s="252"/>
      <c r="AF26" s="252"/>
      <c r="AG26" s="253"/>
    </row>
    <row r="27" spans="1:33">
      <c r="A27" s="247" t="s">
        <v>444</v>
      </c>
      <c r="B27" s="32"/>
      <c r="C27" s="32"/>
      <c r="D27" s="247" t="s">
        <v>433</v>
      </c>
      <c r="E27" s="32"/>
      <c r="F27" s="32"/>
      <c r="G27" s="32"/>
      <c r="H27" s="32"/>
      <c r="I27" s="32"/>
      <c r="J27" s="248"/>
      <c r="K27" s="261" t="s">
        <v>433</v>
      </c>
      <c r="L27" s="249"/>
      <c r="M27" s="249"/>
      <c r="N27" s="249"/>
      <c r="O27" s="249"/>
      <c r="P27" s="249"/>
      <c r="Q27" s="249"/>
      <c r="R27" s="249"/>
      <c r="S27" s="252"/>
      <c r="T27" s="252"/>
      <c r="U27" s="252"/>
      <c r="V27" s="252"/>
      <c r="W27" s="252"/>
      <c r="X27" s="252"/>
      <c r="Y27" s="252"/>
      <c r="Z27" s="252"/>
      <c r="AA27" s="252"/>
      <c r="AB27" s="252"/>
      <c r="AC27" s="252"/>
      <c r="AD27" s="252"/>
      <c r="AE27" s="252"/>
      <c r="AF27" s="252"/>
      <c r="AG27" s="253"/>
    </row>
    <row r="28" spans="1:33">
      <c r="A28" s="247" t="s">
        <v>444</v>
      </c>
      <c r="B28" s="32"/>
      <c r="C28" s="32"/>
      <c r="D28" s="247" t="s">
        <v>504</v>
      </c>
      <c r="E28" s="32"/>
      <c r="F28" s="32"/>
      <c r="G28" s="32"/>
      <c r="H28" s="32"/>
      <c r="I28" s="32"/>
      <c r="J28" s="248"/>
      <c r="K28" s="261" t="s">
        <v>504</v>
      </c>
      <c r="L28" s="249"/>
      <c r="M28" s="249"/>
      <c r="N28" s="249"/>
      <c r="O28" s="249"/>
      <c r="P28" s="249"/>
      <c r="Q28" s="249"/>
      <c r="R28" s="249"/>
      <c r="S28" s="252"/>
      <c r="T28" s="252"/>
      <c r="U28" s="252"/>
      <c r="V28" s="252"/>
      <c r="W28" s="252"/>
      <c r="X28" s="252"/>
      <c r="Y28" s="252"/>
      <c r="Z28" s="252"/>
      <c r="AA28" s="252"/>
      <c r="AB28" s="252"/>
      <c r="AC28" s="252"/>
      <c r="AD28" s="252"/>
      <c r="AE28" s="252"/>
      <c r="AF28" s="252"/>
      <c r="AG28" s="253"/>
    </row>
    <row r="29" spans="1:33">
      <c r="A29" s="247" t="s">
        <v>444</v>
      </c>
      <c r="B29" s="32"/>
      <c r="C29" s="32"/>
      <c r="D29" s="247" t="s">
        <v>473</v>
      </c>
      <c r="E29" s="32"/>
      <c r="F29" s="32"/>
      <c r="G29" s="32"/>
      <c r="H29" s="32"/>
      <c r="I29" s="32"/>
      <c r="J29" s="248"/>
      <c r="K29" s="261" t="s">
        <v>473</v>
      </c>
      <c r="L29" s="249"/>
      <c r="M29" s="249"/>
      <c r="N29" s="249"/>
      <c r="O29" s="249"/>
      <c r="P29" s="249"/>
      <c r="Q29" s="249"/>
      <c r="R29" s="249"/>
      <c r="S29" s="252"/>
      <c r="T29" s="252"/>
      <c r="U29" s="252"/>
      <c r="V29" s="252"/>
      <c r="W29" s="252"/>
      <c r="X29" s="252"/>
      <c r="Y29" s="252"/>
      <c r="Z29" s="252"/>
      <c r="AA29" s="252"/>
      <c r="AB29" s="252"/>
      <c r="AC29" s="252"/>
      <c r="AD29" s="252"/>
      <c r="AE29" s="252"/>
      <c r="AF29" s="252"/>
      <c r="AG29" s="253"/>
    </row>
    <row r="30" spans="1:33">
      <c r="A30" s="247" t="s">
        <v>444</v>
      </c>
      <c r="B30" s="32"/>
      <c r="C30" s="32"/>
      <c r="D30" s="247" t="s">
        <v>505</v>
      </c>
      <c r="E30" s="32"/>
      <c r="F30" s="32"/>
      <c r="G30" s="32"/>
      <c r="H30" s="32"/>
      <c r="I30" s="32"/>
      <c r="J30" s="248"/>
      <c r="K30" s="261" t="s">
        <v>505</v>
      </c>
      <c r="L30" s="249"/>
      <c r="M30" s="249"/>
      <c r="N30" s="249"/>
      <c r="O30" s="249"/>
      <c r="P30" s="249"/>
      <c r="Q30" s="249"/>
      <c r="R30" s="249"/>
      <c r="S30" s="252"/>
      <c r="T30" s="252"/>
      <c r="U30" s="252"/>
      <c r="V30" s="252"/>
      <c r="W30" s="252"/>
      <c r="X30" s="252"/>
      <c r="Y30" s="252"/>
      <c r="Z30" s="252"/>
      <c r="AA30" s="252"/>
      <c r="AB30" s="252"/>
      <c r="AC30" s="252"/>
      <c r="AD30" s="252"/>
      <c r="AE30" s="252"/>
      <c r="AF30" s="252"/>
      <c r="AG30" s="253"/>
    </row>
    <row r="31" spans="1:33">
      <c r="A31" s="247" t="s">
        <v>39</v>
      </c>
      <c r="B31" s="32"/>
      <c r="C31" s="32"/>
      <c r="D31" s="254" t="s">
        <v>506</v>
      </c>
      <c r="E31" s="32"/>
      <c r="F31" s="32"/>
      <c r="G31" s="32"/>
      <c r="H31" s="32"/>
      <c r="I31" s="32"/>
      <c r="J31" s="248"/>
      <c r="K31" s="262" t="s">
        <v>506</v>
      </c>
      <c r="L31" s="249"/>
      <c r="M31" s="249"/>
      <c r="N31" s="249"/>
      <c r="O31" s="249"/>
      <c r="P31" s="249"/>
      <c r="Q31" s="249"/>
      <c r="R31" s="249"/>
      <c r="S31" s="252"/>
      <c r="T31" s="252"/>
      <c r="U31" s="252"/>
      <c r="V31" s="252"/>
      <c r="W31" s="252"/>
      <c r="X31" s="252"/>
      <c r="Y31" s="252"/>
      <c r="Z31" s="252"/>
      <c r="AA31" s="252"/>
      <c r="AB31" s="252"/>
      <c r="AC31" s="252"/>
      <c r="AD31" s="252"/>
      <c r="AE31" s="252"/>
      <c r="AF31" s="252"/>
      <c r="AG31" s="253"/>
    </row>
    <row r="32" spans="1:33">
      <c r="A32" s="247" t="s">
        <v>39</v>
      </c>
      <c r="B32" s="32"/>
      <c r="C32" s="32"/>
      <c r="D32" s="247" t="s">
        <v>426</v>
      </c>
      <c r="E32" s="32"/>
      <c r="F32" s="32"/>
      <c r="G32" s="32"/>
      <c r="H32" s="32"/>
      <c r="I32" s="32"/>
      <c r="J32" s="248"/>
      <c r="K32" s="261" t="s">
        <v>426</v>
      </c>
      <c r="L32" s="249"/>
      <c r="M32" s="249"/>
      <c r="N32" s="249"/>
      <c r="O32" s="249"/>
      <c r="P32" s="249"/>
      <c r="Q32" s="249"/>
      <c r="R32" s="249"/>
      <c r="S32" s="252"/>
      <c r="T32" s="252"/>
      <c r="U32" s="252"/>
      <c r="V32" s="252"/>
      <c r="W32" s="252"/>
      <c r="X32" s="252"/>
      <c r="Y32" s="252"/>
      <c r="Z32" s="252"/>
      <c r="AA32" s="252"/>
      <c r="AB32" s="252"/>
      <c r="AC32" s="252"/>
      <c r="AD32" s="252"/>
      <c r="AE32" s="252"/>
      <c r="AF32" s="252"/>
      <c r="AG32" s="253"/>
    </row>
    <row r="33" spans="1:33">
      <c r="A33" s="247" t="s">
        <v>39</v>
      </c>
      <c r="B33" s="32"/>
      <c r="C33" s="32"/>
      <c r="D33" s="209" t="s">
        <v>434</v>
      </c>
      <c r="E33" s="32"/>
      <c r="F33" s="32"/>
      <c r="G33" s="32"/>
      <c r="H33" s="32"/>
      <c r="I33" s="32"/>
      <c r="J33" s="248"/>
      <c r="K33" s="262" t="s">
        <v>434</v>
      </c>
      <c r="L33" s="249"/>
      <c r="M33" s="249"/>
      <c r="N33" s="249"/>
      <c r="O33" s="249"/>
      <c r="P33" s="249"/>
      <c r="Q33" s="249"/>
      <c r="R33" s="249"/>
      <c r="S33" s="252"/>
      <c r="T33" s="252"/>
      <c r="U33" s="252"/>
      <c r="V33" s="252"/>
      <c r="W33" s="252"/>
      <c r="X33" s="252"/>
      <c r="Y33" s="252"/>
      <c r="Z33" s="252"/>
      <c r="AA33" s="252"/>
      <c r="AB33" s="252"/>
      <c r="AC33" s="252"/>
      <c r="AD33" s="252"/>
      <c r="AE33" s="252"/>
      <c r="AF33" s="252"/>
      <c r="AG33" s="253"/>
    </row>
    <row r="34" spans="1:33">
      <c r="A34" s="247" t="s">
        <v>39</v>
      </c>
      <c r="B34" s="32"/>
      <c r="C34" s="32"/>
      <c r="D34" s="254" t="s">
        <v>420</v>
      </c>
      <c r="E34" s="32"/>
      <c r="F34" s="32"/>
      <c r="G34" s="32"/>
      <c r="H34" s="32"/>
      <c r="I34" s="32"/>
      <c r="J34" s="248"/>
      <c r="K34" s="262" t="s">
        <v>420</v>
      </c>
      <c r="L34" s="249"/>
      <c r="M34" s="249"/>
      <c r="N34" s="249"/>
      <c r="O34" s="249"/>
      <c r="P34" s="249"/>
      <c r="Q34" s="249"/>
      <c r="R34" s="249"/>
      <c r="S34" s="252"/>
      <c r="T34" s="252"/>
      <c r="U34" s="252"/>
      <c r="V34" s="252"/>
      <c r="W34" s="252"/>
      <c r="X34" s="252"/>
      <c r="Y34" s="252"/>
      <c r="Z34" s="252"/>
      <c r="AA34" s="252"/>
      <c r="AB34" s="252"/>
      <c r="AC34" s="252"/>
      <c r="AD34" s="252"/>
      <c r="AE34" s="252"/>
      <c r="AF34" s="252"/>
      <c r="AG34" s="253"/>
    </row>
    <row r="35" spans="1:33">
      <c r="A35" s="247" t="s">
        <v>39</v>
      </c>
      <c r="B35" s="32"/>
      <c r="C35" s="32"/>
      <c r="D35" s="247" t="s">
        <v>451</v>
      </c>
      <c r="E35" s="32"/>
      <c r="F35" s="32"/>
      <c r="G35" s="32"/>
      <c r="H35" s="32"/>
      <c r="I35" s="32"/>
      <c r="J35" s="248"/>
      <c r="K35" s="261" t="s">
        <v>451</v>
      </c>
      <c r="L35" s="249"/>
      <c r="M35" s="249"/>
      <c r="N35" s="249"/>
      <c r="O35" s="249"/>
      <c r="P35" s="249"/>
      <c r="Q35" s="249"/>
      <c r="R35" s="249"/>
      <c r="S35" s="252"/>
      <c r="T35" s="252"/>
      <c r="U35" s="252"/>
      <c r="V35" s="252"/>
      <c r="W35" s="252"/>
      <c r="X35" s="252"/>
      <c r="Y35" s="252"/>
      <c r="Z35" s="252"/>
      <c r="AA35" s="252"/>
      <c r="AB35" s="252"/>
      <c r="AC35" s="252"/>
      <c r="AD35" s="252"/>
      <c r="AE35" s="252"/>
      <c r="AF35" s="252"/>
      <c r="AG35" s="253"/>
    </row>
    <row r="36" spans="1:33">
      <c r="A36" s="247" t="s">
        <v>39</v>
      </c>
      <c r="B36" s="32"/>
      <c r="C36" s="32"/>
      <c r="D36" s="247" t="s">
        <v>507</v>
      </c>
      <c r="E36" s="32"/>
      <c r="F36" s="32"/>
      <c r="G36" s="32"/>
      <c r="H36" s="32"/>
      <c r="I36" s="32"/>
      <c r="J36" s="248"/>
      <c r="K36" s="261" t="s">
        <v>507</v>
      </c>
      <c r="L36" s="249"/>
      <c r="M36" s="249"/>
      <c r="N36" s="249"/>
      <c r="O36" s="249"/>
      <c r="P36" s="249"/>
      <c r="Q36" s="249"/>
      <c r="R36" s="249"/>
      <c r="S36" s="252"/>
      <c r="T36" s="252"/>
      <c r="U36" s="252"/>
      <c r="V36" s="252"/>
      <c r="W36" s="252"/>
      <c r="X36" s="252"/>
      <c r="Y36" s="252"/>
      <c r="Z36" s="252"/>
      <c r="AA36" s="252"/>
      <c r="AB36" s="252"/>
      <c r="AC36" s="252"/>
      <c r="AD36" s="252"/>
      <c r="AE36" s="252"/>
      <c r="AF36" s="252"/>
      <c r="AG36" s="253"/>
    </row>
    <row r="37" spans="1:33">
      <c r="A37" s="247" t="s">
        <v>39</v>
      </c>
      <c r="B37" s="32"/>
      <c r="C37" s="32"/>
      <c r="D37" s="247" t="s">
        <v>489</v>
      </c>
      <c r="E37" s="32"/>
      <c r="F37" s="32"/>
      <c r="G37" s="32"/>
      <c r="H37" s="32"/>
      <c r="I37" s="32"/>
      <c r="J37" s="248"/>
      <c r="K37" s="261" t="s">
        <v>489</v>
      </c>
      <c r="L37" s="249"/>
      <c r="M37" s="249"/>
      <c r="N37" s="249"/>
      <c r="O37" s="249"/>
      <c r="P37" s="249"/>
      <c r="Q37" s="249"/>
      <c r="R37" s="249"/>
      <c r="S37" s="252"/>
      <c r="T37" s="252"/>
      <c r="U37" s="252"/>
      <c r="V37" s="252"/>
      <c r="W37" s="252"/>
      <c r="X37" s="252"/>
      <c r="Y37" s="252"/>
      <c r="Z37" s="252"/>
      <c r="AA37" s="252"/>
      <c r="AB37" s="252"/>
      <c r="AC37" s="252"/>
      <c r="AD37" s="252"/>
      <c r="AE37" s="252"/>
      <c r="AF37" s="252"/>
      <c r="AG37" s="253"/>
    </row>
    <row r="38" spans="1:33">
      <c r="A38" s="247" t="s">
        <v>39</v>
      </c>
      <c r="B38" s="32"/>
      <c r="C38" s="32"/>
      <c r="D38" s="247" t="s">
        <v>422</v>
      </c>
      <c r="E38" s="32"/>
      <c r="F38" s="32"/>
      <c r="G38" s="32"/>
      <c r="H38" s="32"/>
      <c r="I38" s="32"/>
      <c r="J38" s="248"/>
      <c r="K38" s="261" t="s">
        <v>422</v>
      </c>
      <c r="L38" s="249"/>
      <c r="M38" s="249"/>
      <c r="N38" s="249"/>
      <c r="O38" s="249"/>
      <c r="P38" s="249"/>
      <c r="Q38" s="249"/>
      <c r="R38" s="249"/>
      <c r="S38" s="252"/>
      <c r="T38" s="252"/>
      <c r="U38" s="252"/>
      <c r="V38" s="252"/>
      <c r="W38" s="252"/>
      <c r="X38" s="252"/>
      <c r="Y38" s="252"/>
      <c r="Z38" s="252"/>
      <c r="AA38" s="252"/>
      <c r="AB38" s="252"/>
      <c r="AC38" s="252"/>
      <c r="AD38" s="252"/>
      <c r="AE38" s="252"/>
      <c r="AF38" s="252"/>
      <c r="AG38" s="253"/>
    </row>
    <row r="39" spans="1:33">
      <c r="A39" s="247" t="s">
        <v>39</v>
      </c>
      <c r="B39" s="32"/>
      <c r="C39" s="32"/>
      <c r="D39" s="247" t="s">
        <v>31</v>
      </c>
      <c r="E39" s="32"/>
      <c r="F39" s="32"/>
      <c r="G39" s="32"/>
      <c r="H39" s="32"/>
      <c r="I39" s="32"/>
      <c r="J39" s="248"/>
      <c r="K39" s="261" t="s">
        <v>31</v>
      </c>
      <c r="L39" s="249"/>
      <c r="M39" s="249"/>
      <c r="N39" s="249"/>
      <c r="O39" s="249"/>
      <c r="P39" s="249"/>
      <c r="Q39" s="249"/>
      <c r="R39" s="249"/>
      <c r="S39" s="252"/>
      <c r="T39" s="252"/>
      <c r="U39" s="252"/>
      <c r="V39" s="252"/>
      <c r="W39" s="252"/>
      <c r="X39" s="252"/>
      <c r="Y39" s="252"/>
      <c r="Z39" s="252"/>
      <c r="AA39" s="252"/>
      <c r="AB39" s="252"/>
      <c r="AC39" s="252"/>
      <c r="AD39" s="252"/>
      <c r="AE39" s="252"/>
      <c r="AF39" s="252"/>
      <c r="AG39" s="253"/>
    </row>
    <row r="40" spans="1:33">
      <c r="A40" s="247" t="s">
        <v>39</v>
      </c>
      <c r="B40" s="32"/>
      <c r="C40" s="32"/>
      <c r="D40" s="247" t="s">
        <v>32</v>
      </c>
      <c r="E40" s="32"/>
      <c r="F40" s="32"/>
      <c r="G40" s="32"/>
      <c r="H40" s="32"/>
      <c r="I40" s="32"/>
      <c r="J40" s="248"/>
      <c r="K40" s="261" t="s">
        <v>32</v>
      </c>
      <c r="L40" s="249"/>
      <c r="M40" s="249"/>
      <c r="N40" s="249"/>
      <c r="O40" s="249"/>
      <c r="P40" s="249"/>
      <c r="Q40" s="249"/>
      <c r="R40" s="249"/>
      <c r="S40" s="252"/>
      <c r="T40" s="252"/>
      <c r="U40" s="252"/>
      <c r="V40" s="252"/>
      <c r="W40" s="252"/>
      <c r="X40" s="252"/>
      <c r="Y40" s="252"/>
      <c r="Z40" s="252"/>
      <c r="AA40" s="252"/>
      <c r="AB40" s="252"/>
      <c r="AC40" s="252"/>
      <c r="AD40" s="252"/>
      <c r="AE40" s="252"/>
      <c r="AF40" s="252"/>
      <c r="AG40" s="253"/>
    </row>
    <row r="41" spans="1:33">
      <c r="A41" s="247" t="s">
        <v>39</v>
      </c>
      <c r="B41" s="32"/>
      <c r="C41" s="32"/>
      <c r="D41" s="247" t="s">
        <v>33</v>
      </c>
      <c r="E41" s="32"/>
      <c r="F41" s="32"/>
      <c r="G41" s="32"/>
      <c r="H41" s="32"/>
      <c r="I41" s="32"/>
      <c r="J41" s="248"/>
      <c r="K41" s="261" t="s">
        <v>33</v>
      </c>
      <c r="L41" s="249"/>
      <c r="M41" s="249"/>
      <c r="N41" s="249"/>
      <c r="O41" s="249"/>
      <c r="P41" s="249"/>
      <c r="Q41" s="249"/>
      <c r="R41" s="249"/>
      <c r="S41" s="252"/>
      <c r="T41" s="252"/>
      <c r="U41" s="252"/>
      <c r="V41" s="252"/>
      <c r="W41" s="252"/>
      <c r="X41" s="252"/>
      <c r="Y41" s="252"/>
      <c r="Z41" s="252"/>
      <c r="AA41" s="252"/>
      <c r="AB41" s="252"/>
      <c r="AC41" s="252"/>
      <c r="AD41" s="252"/>
      <c r="AE41" s="252"/>
      <c r="AF41" s="252"/>
      <c r="AG41" s="253"/>
    </row>
    <row r="42" spans="1:33">
      <c r="A42" s="247" t="s">
        <v>39</v>
      </c>
      <c r="B42" s="32"/>
      <c r="C42" s="32"/>
      <c r="D42" s="247" t="s">
        <v>451</v>
      </c>
      <c r="E42" s="32"/>
      <c r="F42" s="32"/>
      <c r="G42" s="32"/>
      <c r="H42" s="32"/>
      <c r="I42" s="32"/>
      <c r="J42" s="248"/>
      <c r="K42" s="261" t="s">
        <v>451</v>
      </c>
      <c r="L42" s="249"/>
      <c r="M42" s="249"/>
      <c r="N42" s="249"/>
      <c r="O42" s="249"/>
      <c r="P42" s="249"/>
      <c r="Q42" s="249"/>
      <c r="R42" s="249"/>
      <c r="S42" s="252"/>
      <c r="T42" s="252"/>
      <c r="U42" s="252"/>
      <c r="V42" s="252"/>
      <c r="W42" s="252"/>
      <c r="X42" s="252"/>
      <c r="Y42" s="252"/>
      <c r="Z42" s="252"/>
      <c r="AA42" s="252"/>
      <c r="AB42" s="252"/>
      <c r="AC42" s="252"/>
      <c r="AD42" s="252"/>
      <c r="AE42" s="252"/>
      <c r="AF42" s="252"/>
      <c r="AG42" s="253"/>
    </row>
    <row r="43" spans="1:33">
      <c r="A43" s="247" t="s">
        <v>39</v>
      </c>
      <c r="B43" s="32"/>
      <c r="C43" s="32"/>
      <c r="D43" s="247" t="s">
        <v>459</v>
      </c>
      <c r="E43" s="32"/>
      <c r="F43" s="32"/>
      <c r="G43" s="32"/>
      <c r="H43" s="32"/>
      <c r="I43" s="32"/>
      <c r="J43" s="248"/>
      <c r="K43" s="261" t="s">
        <v>459</v>
      </c>
      <c r="L43" s="249"/>
      <c r="M43" s="249"/>
      <c r="N43" s="249"/>
      <c r="O43" s="249"/>
      <c r="P43" s="249"/>
      <c r="Q43" s="249"/>
      <c r="R43" s="249"/>
      <c r="S43" s="252"/>
      <c r="T43" s="252"/>
      <c r="U43" s="252"/>
      <c r="V43" s="252"/>
      <c r="W43" s="252"/>
      <c r="X43" s="252"/>
      <c r="Y43" s="252"/>
      <c r="Z43" s="252"/>
      <c r="AA43" s="252"/>
      <c r="AB43" s="252"/>
      <c r="AC43" s="252"/>
      <c r="AD43" s="252"/>
      <c r="AE43" s="252"/>
      <c r="AF43" s="252"/>
      <c r="AG43" s="253"/>
    </row>
    <row r="44" spans="1:33">
      <c r="A44" s="247" t="s">
        <v>39</v>
      </c>
      <c r="B44" s="32"/>
      <c r="C44" s="32"/>
      <c r="D44" s="247" t="s">
        <v>458</v>
      </c>
      <c r="E44" s="32"/>
      <c r="F44" s="32"/>
      <c r="G44" s="32"/>
      <c r="H44" s="32"/>
      <c r="I44" s="32"/>
      <c r="J44" s="248"/>
      <c r="K44" s="261" t="s">
        <v>458</v>
      </c>
      <c r="L44" s="249"/>
      <c r="M44" s="249"/>
      <c r="N44" s="249"/>
      <c r="O44" s="249"/>
      <c r="P44" s="249"/>
      <c r="Q44" s="249"/>
      <c r="R44" s="249"/>
      <c r="S44" s="252"/>
      <c r="T44" s="252"/>
      <c r="U44" s="252"/>
      <c r="V44" s="252"/>
      <c r="W44" s="252"/>
      <c r="X44" s="252"/>
      <c r="Y44" s="252"/>
      <c r="Z44" s="252"/>
      <c r="AA44" s="252"/>
      <c r="AB44" s="252"/>
      <c r="AC44" s="252"/>
      <c r="AD44" s="252"/>
      <c r="AE44" s="252"/>
      <c r="AF44" s="252"/>
      <c r="AG44" s="253"/>
    </row>
    <row r="45" spans="1:33">
      <c r="A45" s="247" t="s">
        <v>39</v>
      </c>
      <c r="B45" s="32"/>
      <c r="C45" s="32"/>
      <c r="D45" s="247" t="s">
        <v>438</v>
      </c>
      <c r="E45" s="32"/>
      <c r="F45" s="32"/>
      <c r="G45" s="32"/>
      <c r="H45" s="32"/>
      <c r="I45" s="32"/>
      <c r="J45" s="248"/>
      <c r="K45" s="261" t="s">
        <v>438</v>
      </c>
      <c r="L45" s="249"/>
      <c r="M45" s="249"/>
      <c r="N45" s="249"/>
      <c r="O45" s="249"/>
      <c r="P45" s="249"/>
      <c r="Q45" s="249"/>
      <c r="R45" s="249"/>
      <c r="S45" s="252"/>
      <c r="T45" s="252"/>
      <c r="U45" s="252"/>
      <c r="V45" s="252"/>
      <c r="W45" s="252"/>
      <c r="X45" s="252"/>
      <c r="Y45" s="252"/>
      <c r="Z45" s="252"/>
      <c r="AA45" s="252"/>
      <c r="AB45" s="252"/>
      <c r="AC45" s="252"/>
      <c r="AD45" s="252"/>
      <c r="AE45" s="252"/>
      <c r="AF45" s="252"/>
      <c r="AG45" s="253"/>
    </row>
    <row r="46" spans="1:33">
      <c r="A46" s="247" t="s">
        <v>39</v>
      </c>
      <c r="B46" s="32"/>
      <c r="C46" s="32"/>
      <c r="D46" s="247" t="s">
        <v>423</v>
      </c>
      <c r="E46" s="32"/>
      <c r="F46" s="32"/>
      <c r="G46" s="32"/>
      <c r="H46" s="32"/>
      <c r="I46" s="32"/>
      <c r="J46" s="248"/>
      <c r="K46" s="261" t="s">
        <v>423</v>
      </c>
      <c r="L46" s="249"/>
      <c r="M46" s="249"/>
      <c r="N46" s="249"/>
      <c r="O46" s="249"/>
      <c r="P46" s="249"/>
      <c r="Q46" s="249"/>
      <c r="R46" s="249"/>
      <c r="S46" s="252"/>
      <c r="T46" s="252"/>
      <c r="U46" s="252"/>
      <c r="V46" s="252"/>
      <c r="W46" s="252"/>
      <c r="X46" s="252"/>
      <c r="Y46" s="252"/>
      <c r="Z46" s="252"/>
      <c r="AA46" s="252"/>
      <c r="AB46" s="252"/>
      <c r="AC46" s="252"/>
      <c r="AD46" s="252"/>
      <c r="AE46" s="252"/>
      <c r="AF46" s="252"/>
      <c r="AG46" s="253"/>
    </row>
    <row r="47" spans="1:33">
      <c r="A47" s="247" t="s">
        <v>39</v>
      </c>
      <c r="B47" s="32"/>
      <c r="C47" s="32"/>
      <c r="D47" s="247" t="s">
        <v>472</v>
      </c>
      <c r="E47" s="32"/>
      <c r="F47" s="32"/>
      <c r="G47" s="32"/>
      <c r="H47" s="32"/>
      <c r="I47" s="32"/>
      <c r="J47" s="248"/>
      <c r="K47" s="261" t="s">
        <v>472</v>
      </c>
      <c r="L47" s="249"/>
      <c r="M47" s="249"/>
      <c r="N47" s="249"/>
      <c r="O47" s="249"/>
      <c r="P47" s="249"/>
      <c r="Q47" s="249"/>
      <c r="R47" s="249"/>
      <c r="S47" s="252"/>
      <c r="T47" s="252"/>
      <c r="U47" s="252"/>
      <c r="V47" s="252"/>
      <c r="W47" s="252"/>
      <c r="X47" s="252"/>
      <c r="Y47" s="252"/>
      <c r="Z47" s="252"/>
      <c r="AA47" s="252"/>
      <c r="AB47" s="252"/>
      <c r="AC47" s="252"/>
      <c r="AD47" s="252"/>
      <c r="AE47" s="252"/>
      <c r="AF47" s="252"/>
      <c r="AG47" s="253"/>
    </row>
    <row r="48" spans="1:33">
      <c r="A48" s="247" t="s">
        <v>39</v>
      </c>
      <c r="B48" s="32"/>
      <c r="C48" s="32"/>
      <c r="D48" s="247" t="s">
        <v>37</v>
      </c>
      <c r="E48" s="7"/>
      <c r="F48" s="32"/>
      <c r="G48" s="32"/>
      <c r="H48" s="32"/>
      <c r="I48" s="32"/>
      <c r="J48" s="248"/>
      <c r="K48" s="261" t="s">
        <v>37</v>
      </c>
      <c r="L48" s="249"/>
      <c r="M48" s="249"/>
      <c r="N48" s="249"/>
      <c r="O48" s="249"/>
      <c r="P48" s="249"/>
      <c r="Q48" s="249"/>
      <c r="R48" s="249"/>
      <c r="S48" s="252"/>
      <c r="T48" s="252"/>
      <c r="U48" s="252"/>
      <c r="V48" s="252"/>
      <c r="W48" s="252"/>
      <c r="X48" s="252"/>
      <c r="Y48" s="252"/>
      <c r="Z48" s="252"/>
      <c r="AA48" s="252"/>
      <c r="AB48" s="252"/>
      <c r="AC48" s="252"/>
      <c r="AD48" s="252"/>
      <c r="AE48" s="252"/>
      <c r="AF48" s="252"/>
      <c r="AG48" s="253"/>
    </row>
    <row r="49" spans="1:33">
      <c r="A49" s="247" t="s">
        <v>39</v>
      </c>
      <c r="B49" s="32"/>
      <c r="C49" s="32"/>
      <c r="D49" s="247" t="s">
        <v>29</v>
      </c>
      <c r="E49" s="7"/>
      <c r="F49" s="32"/>
      <c r="G49" s="32"/>
      <c r="H49" s="32"/>
      <c r="I49" s="32"/>
      <c r="J49" s="248"/>
      <c r="K49" s="261" t="s">
        <v>29</v>
      </c>
      <c r="L49" s="249"/>
      <c r="M49" s="249"/>
      <c r="N49" s="249"/>
      <c r="O49" s="249"/>
      <c r="P49" s="249"/>
      <c r="Q49" s="249"/>
      <c r="R49" s="249"/>
      <c r="S49" s="252"/>
      <c r="T49" s="252"/>
      <c r="U49" s="252"/>
      <c r="V49" s="252"/>
      <c r="W49" s="252"/>
      <c r="X49" s="252"/>
      <c r="Y49" s="252"/>
      <c r="Z49" s="252"/>
      <c r="AA49" s="252"/>
      <c r="AB49" s="252"/>
      <c r="AC49" s="252"/>
      <c r="AD49" s="252"/>
      <c r="AE49" s="252"/>
      <c r="AF49" s="252"/>
      <c r="AG49" s="253"/>
    </row>
    <row r="50" spans="1:33">
      <c r="A50" s="247" t="s">
        <v>39</v>
      </c>
      <c r="B50" s="32"/>
      <c r="C50" s="32"/>
      <c r="D50" s="247" t="s">
        <v>424</v>
      </c>
      <c r="E50" s="7"/>
      <c r="F50" s="32"/>
      <c r="G50" s="32"/>
      <c r="H50" s="32"/>
      <c r="I50" s="32"/>
      <c r="J50" s="248"/>
      <c r="K50" s="261" t="s">
        <v>424</v>
      </c>
      <c r="L50" s="249"/>
      <c r="M50" s="249"/>
      <c r="N50" s="249"/>
      <c r="O50" s="249"/>
      <c r="P50" s="249"/>
      <c r="Q50" s="249"/>
      <c r="R50" s="249"/>
      <c r="S50" s="252"/>
      <c r="T50" s="252"/>
      <c r="U50" s="252"/>
      <c r="V50" s="252"/>
      <c r="W50" s="252"/>
      <c r="X50" s="252"/>
      <c r="Y50" s="252"/>
      <c r="Z50" s="252"/>
      <c r="AA50" s="252"/>
      <c r="AB50" s="252"/>
      <c r="AC50" s="252"/>
      <c r="AD50" s="252"/>
      <c r="AE50" s="252"/>
      <c r="AF50" s="252"/>
      <c r="AG50" s="253"/>
    </row>
    <row r="51" spans="1:33">
      <c r="A51" s="247" t="s">
        <v>39</v>
      </c>
      <c r="B51" s="32"/>
      <c r="C51" s="32"/>
      <c r="D51" s="247" t="s">
        <v>11</v>
      </c>
      <c r="E51" s="7"/>
      <c r="F51" s="32"/>
      <c r="G51" s="32"/>
      <c r="H51" s="32"/>
      <c r="I51" s="32"/>
      <c r="J51" s="248"/>
      <c r="K51" s="261" t="s">
        <v>11</v>
      </c>
      <c r="L51" s="249"/>
      <c r="M51" s="249"/>
      <c r="N51" s="249"/>
      <c r="O51" s="249"/>
      <c r="P51" s="249"/>
      <c r="Q51" s="249"/>
      <c r="R51" s="249"/>
      <c r="S51" s="252"/>
      <c r="T51" s="252"/>
      <c r="U51" s="252"/>
      <c r="V51" s="252"/>
      <c r="W51" s="252"/>
      <c r="X51" s="252"/>
      <c r="Y51" s="252"/>
      <c r="Z51" s="252"/>
      <c r="AA51" s="252"/>
      <c r="AB51" s="252"/>
      <c r="AC51" s="252"/>
      <c r="AD51" s="252"/>
      <c r="AE51" s="252"/>
      <c r="AF51" s="252"/>
      <c r="AG51" s="253"/>
    </row>
    <row r="52" spans="1:33">
      <c r="A52" s="247" t="s">
        <v>39</v>
      </c>
      <c r="B52" s="32"/>
      <c r="C52" s="32"/>
      <c r="D52" s="247" t="s">
        <v>12</v>
      </c>
      <c r="E52" s="7"/>
      <c r="F52" s="32"/>
      <c r="G52" s="32"/>
      <c r="H52" s="32"/>
      <c r="I52" s="32"/>
      <c r="J52" s="248"/>
      <c r="K52" s="261" t="s">
        <v>12</v>
      </c>
      <c r="L52" s="249"/>
      <c r="M52" s="249"/>
      <c r="N52" s="249"/>
      <c r="O52" s="249"/>
      <c r="P52" s="249"/>
      <c r="Q52" s="249"/>
      <c r="R52" s="249"/>
      <c r="S52" s="252"/>
      <c r="T52" s="252"/>
      <c r="U52" s="252"/>
      <c r="V52" s="252"/>
      <c r="W52" s="252"/>
      <c r="X52" s="252"/>
      <c r="Y52" s="252"/>
      <c r="Z52" s="252"/>
      <c r="AA52" s="252"/>
      <c r="AB52" s="252"/>
      <c r="AC52" s="252"/>
      <c r="AD52" s="252"/>
      <c r="AE52" s="252"/>
      <c r="AF52" s="252"/>
      <c r="AG52" s="253"/>
    </row>
    <row r="53" spans="1:33">
      <c r="A53" s="247" t="s">
        <v>39</v>
      </c>
      <c r="B53" s="32"/>
      <c r="C53" s="32"/>
      <c r="D53" s="247" t="s">
        <v>23</v>
      </c>
      <c r="E53" s="7"/>
      <c r="F53" s="32"/>
      <c r="G53" s="32"/>
      <c r="H53" s="32"/>
      <c r="I53" s="32"/>
      <c r="J53" s="248"/>
      <c r="K53" s="261" t="s">
        <v>23</v>
      </c>
      <c r="L53" s="249"/>
      <c r="M53" s="249"/>
      <c r="N53" s="249"/>
      <c r="O53" s="249"/>
      <c r="P53" s="249"/>
      <c r="Q53" s="249"/>
      <c r="R53" s="249"/>
      <c r="S53" s="252"/>
      <c r="T53" s="252"/>
      <c r="U53" s="252"/>
      <c r="V53" s="252"/>
      <c r="W53" s="252"/>
      <c r="X53" s="252"/>
      <c r="Y53" s="252"/>
      <c r="Z53" s="252"/>
      <c r="AA53" s="252"/>
      <c r="AB53" s="252"/>
      <c r="AC53" s="252"/>
      <c r="AD53" s="252"/>
      <c r="AE53" s="252"/>
      <c r="AF53" s="252"/>
      <c r="AG53" s="253"/>
    </row>
    <row r="54" spans="1:33">
      <c r="A54" s="247" t="s">
        <v>39</v>
      </c>
      <c r="B54" s="32"/>
      <c r="C54" s="32"/>
      <c r="D54" s="247" t="s">
        <v>13</v>
      </c>
      <c r="E54" s="7"/>
      <c r="F54" s="32"/>
      <c r="G54" s="32"/>
      <c r="H54" s="32"/>
      <c r="I54" s="32"/>
      <c r="J54" s="248"/>
      <c r="K54" s="261" t="s">
        <v>13</v>
      </c>
      <c r="L54" s="249"/>
      <c r="M54" s="249"/>
      <c r="N54" s="249"/>
      <c r="O54" s="249"/>
      <c r="P54" s="249"/>
      <c r="Q54" s="249"/>
      <c r="R54" s="249"/>
      <c r="S54" s="252"/>
      <c r="T54" s="252"/>
      <c r="U54" s="252"/>
      <c r="V54" s="252"/>
      <c r="W54" s="252"/>
      <c r="X54" s="252"/>
      <c r="Y54" s="252"/>
      <c r="Z54" s="252"/>
      <c r="AA54" s="252"/>
      <c r="AB54" s="252"/>
      <c r="AC54" s="252"/>
      <c r="AD54" s="252"/>
      <c r="AE54" s="252"/>
      <c r="AF54" s="252"/>
      <c r="AG54" s="253"/>
    </row>
    <row r="55" spans="1:33">
      <c r="A55" s="247" t="s">
        <v>39</v>
      </c>
      <c r="B55" s="32"/>
      <c r="C55" s="32"/>
      <c r="D55" s="247" t="s">
        <v>41</v>
      </c>
      <c r="E55" s="7"/>
      <c r="F55" s="32"/>
      <c r="G55" s="32"/>
      <c r="H55" s="32"/>
      <c r="I55" s="32"/>
      <c r="J55" s="248"/>
      <c r="K55" s="261" t="s">
        <v>41</v>
      </c>
      <c r="L55" s="249"/>
      <c r="M55" s="249"/>
      <c r="N55" s="249"/>
      <c r="O55" s="249"/>
      <c r="P55" s="249"/>
      <c r="Q55" s="249"/>
      <c r="R55" s="249"/>
      <c r="S55" s="252"/>
      <c r="T55" s="252"/>
      <c r="U55" s="252"/>
      <c r="V55" s="252"/>
      <c r="W55" s="252"/>
      <c r="X55" s="252"/>
      <c r="Y55" s="252"/>
      <c r="Z55" s="252"/>
      <c r="AA55" s="252"/>
      <c r="AB55" s="252"/>
      <c r="AC55" s="252"/>
      <c r="AD55" s="252"/>
      <c r="AE55" s="252"/>
      <c r="AF55" s="252"/>
      <c r="AG55" s="253"/>
    </row>
    <row r="56" spans="1:33">
      <c r="A56" s="247" t="s">
        <v>39</v>
      </c>
      <c r="B56" s="32"/>
      <c r="C56" s="32"/>
      <c r="D56" s="247" t="s">
        <v>14</v>
      </c>
      <c r="E56" s="7"/>
      <c r="F56" s="32"/>
      <c r="G56" s="32"/>
      <c r="H56" s="32"/>
      <c r="I56" s="32"/>
      <c r="J56" s="248"/>
      <c r="K56" s="261" t="s">
        <v>14</v>
      </c>
      <c r="L56" s="249"/>
      <c r="M56" s="249"/>
      <c r="N56" s="249"/>
      <c r="O56" s="249"/>
      <c r="P56" s="249"/>
      <c r="Q56" s="249"/>
      <c r="R56" s="249"/>
      <c r="S56" s="252"/>
      <c r="T56" s="252"/>
      <c r="U56" s="252"/>
      <c r="V56" s="252"/>
      <c r="W56" s="252"/>
      <c r="X56" s="252"/>
      <c r="Y56" s="252"/>
      <c r="Z56" s="252"/>
      <c r="AA56" s="252"/>
      <c r="AB56" s="252"/>
      <c r="AC56" s="252"/>
      <c r="AD56" s="252"/>
      <c r="AE56" s="252"/>
      <c r="AF56" s="252"/>
      <c r="AG56" s="253"/>
    </row>
    <row r="57" spans="1:33">
      <c r="A57" s="247" t="s">
        <v>39</v>
      </c>
      <c r="B57" s="32"/>
      <c r="C57" s="32"/>
      <c r="D57" s="247" t="s">
        <v>425</v>
      </c>
      <c r="E57" s="7"/>
      <c r="F57" s="32"/>
      <c r="G57" s="32"/>
      <c r="H57" s="32"/>
      <c r="I57" s="32"/>
      <c r="J57" s="248"/>
      <c r="K57" s="261" t="s">
        <v>425</v>
      </c>
      <c r="L57" s="249"/>
      <c r="M57" s="249"/>
      <c r="N57" s="249"/>
      <c r="O57" s="249"/>
      <c r="P57" s="249"/>
      <c r="Q57" s="249"/>
      <c r="R57" s="249"/>
      <c r="S57" s="252"/>
      <c r="T57" s="252"/>
      <c r="U57" s="252"/>
      <c r="V57" s="252"/>
      <c r="W57" s="252"/>
      <c r="X57" s="252"/>
      <c r="Y57" s="252"/>
      <c r="Z57" s="252"/>
      <c r="AA57" s="252"/>
      <c r="AB57" s="252"/>
      <c r="AC57" s="252"/>
      <c r="AD57" s="252"/>
      <c r="AE57" s="252"/>
      <c r="AF57" s="252"/>
      <c r="AG57" s="253"/>
    </row>
    <row r="58" spans="1:33">
      <c r="A58" s="247" t="s">
        <v>39</v>
      </c>
      <c r="B58" s="32"/>
      <c r="C58" s="32"/>
      <c r="D58" s="247" t="s">
        <v>437</v>
      </c>
      <c r="E58" s="7"/>
      <c r="F58" s="32"/>
      <c r="G58" s="32"/>
      <c r="H58" s="32"/>
      <c r="I58" s="32"/>
      <c r="J58" s="248"/>
      <c r="K58" s="261" t="s">
        <v>437</v>
      </c>
      <c r="L58" s="249"/>
      <c r="M58" s="249"/>
      <c r="N58" s="249"/>
      <c r="O58" s="249"/>
      <c r="P58" s="249"/>
      <c r="Q58" s="249"/>
      <c r="R58" s="249"/>
      <c r="S58" s="252"/>
      <c r="T58" s="252"/>
      <c r="U58" s="252"/>
      <c r="V58" s="252"/>
      <c r="W58" s="252"/>
      <c r="X58" s="252"/>
      <c r="Y58" s="252"/>
      <c r="Z58" s="252"/>
      <c r="AA58" s="252"/>
      <c r="AB58" s="252"/>
      <c r="AC58" s="252"/>
      <c r="AD58" s="252"/>
      <c r="AE58" s="252"/>
      <c r="AF58" s="252"/>
      <c r="AG58" s="253"/>
    </row>
    <row r="59" spans="1:33">
      <c r="A59" s="247" t="s">
        <v>39</v>
      </c>
      <c r="B59" s="32"/>
      <c r="C59" s="32"/>
      <c r="D59" s="247" t="s">
        <v>9</v>
      </c>
      <c r="E59" s="7"/>
      <c r="F59" s="32"/>
      <c r="G59" s="32"/>
      <c r="H59" s="32"/>
      <c r="I59" s="32"/>
      <c r="J59" s="248"/>
      <c r="K59" s="261" t="s">
        <v>9</v>
      </c>
      <c r="L59" s="249"/>
      <c r="M59" s="249"/>
      <c r="N59" s="249"/>
      <c r="O59" s="249"/>
      <c r="P59" s="249"/>
      <c r="Q59" s="249"/>
      <c r="R59" s="249"/>
      <c r="S59" s="252"/>
      <c r="T59" s="252"/>
      <c r="U59" s="252"/>
      <c r="V59" s="252"/>
      <c r="W59" s="252"/>
      <c r="X59" s="252"/>
      <c r="Y59" s="252"/>
      <c r="Z59" s="252"/>
      <c r="AA59" s="252"/>
      <c r="AB59" s="252"/>
      <c r="AC59" s="252"/>
      <c r="AD59" s="252"/>
      <c r="AE59" s="252"/>
      <c r="AF59" s="252"/>
      <c r="AG59" s="253"/>
    </row>
    <row r="60" spans="1:33">
      <c r="A60" s="247" t="s">
        <v>39</v>
      </c>
      <c r="B60" s="32"/>
      <c r="C60" s="32"/>
      <c r="D60" s="247" t="s">
        <v>10</v>
      </c>
      <c r="E60" s="7"/>
      <c r="F60" s="32"/>
      <c r="G60" s="32"/>
      <c r="H60" s="32"/>
      <c r="I60" s="32"/>
      <c r="J60" s="248"/>
      <c r="K60" s="261" t="s">
        <v>10</v>
      </c>
      <c r="L60" s="249"/>
      <c r="M60" s="249"/>
      <c r="N60" s="249"/>
      <c r="O60" s="249"/>
      <c r="P60" s="249"/>
      <c r="Q60" s="249"/>
      <c r="R60" s="249"/>
      <c r="S60" s="252"/>
      <c r="T60" s="252"/>
      <c r="U60" s="252"/>
      <c r="V60" s="252"/>
      <c r="W60" s="252"/>
      <c r="X60" s="252"/>
      <c r="Y60" s="252"/>
      <c r="Z60" s="252"/>
      <c r="AA60" s="252"/>
      <c r="AB60" s="252"/>
      <c r="AC60" s="252"/>
      <c r="AD60" s="252"/>
      <c r="AE60" s="252"/>
      <c r="AF60" s="252"/>
      <c r="AG60" s="253"/>
    </row>
    <row r="61" spans="1:33">
      <c r="A61" s="247" t="s">
        <v>511</v>
      </c>
      <c r="B61" s="32"/>
      <c r="C61" s="32"/>
      <c r="D61" s="247" t="s">
        <v>508</v>
      </c>
      <c r="E61" s="32"/>
      <c r="F61" s="32"/>
      <c r="G61" s="32"/>
      <c r="H61" s="32"/>
      <c r="I61" s="32"/>
      <c r="J61" s="248"/>
      <c r="K61" s="261" t="s">
        <v>508</v>
      </c>
      <c r="L61" s="249"/>
      <c r="M61" s="249"/>
      <c r="N61" s="249"/>
      <c r="O61" s="249"/>
      <c r="P61" s="249"/>
      <c r="Q61" s="249"/>
      <c r="R61" s="249"/>
      <c r="S61" s="252"/>
      <c r="T61" s="252"/>
      <c r="U61" s="252"/>
      <c r="V61" s="252"/>
      <c r="W61" s="252"/>
      <c r="X61" s="252"/>
      <c r="Y61" s="252"/>
      <c r="Z61" s="252"/>
      <c r="AA61" s="252"/>
      <c r="AB61" s="252"/>
      <c r="AC61" s="252"/>
      <c r="AD61" s="252"/>
      <c r="AE61" s="252"/>
      <c r="AF61" s="252"/>
      <c r="AG61" s="253"/>
    </row>
    <row r="62" spans="1:33">
      <c r="A62" s="247" t="s">
        <v>511</v>
      </c>
      <c r="B62" s="32"/>
      <c r="C62" s="32"/>
      <c r="D62" s="247" t="s">
        <v>512</v>
      </c>
      <c r="E62" s="32"/>
      <c r="F62" s="32"/>
      <c r="G62" s="32"/>
      <c r="H62" s="32"/>
      <c r="I62" s="32"/>
      <c r="J62" s="248"/>
      <c r="K62" s="261" t="s">
        <v>512</v>
      </c>
      <c r="L62" s="249"/>
      <c r="M62" s="249"/>
      <c r="N62" s="249"/>
      <c r="O62" s="249"/>
      <c r="P62" s="249"/>
      <c r="Q62" s="249"/>
      <c r="R62" s="249"/>
      <c r="S62" s="252"/>
      <c r="T62" s="252"/>
      <c r="U62" s="252"/>
      <c r="V62" s="252"/>
      <c r="W62" s="252"/>
      <c r="X62" s="252"/>
      <c r="Y62" s="252"/>
      <c r="Z62" s="252"/>
      <c r="AA62" s="252"/>
      <c r="AB62" s="252"/>
      <c r="AC62" s="252"/>
      <c r="AD62" s="252"/>
      <c r="AE62" s="252"/>
      <c r="AF62" s="252"/>
      <c r="AG62" s="253"/>
    </row>
    <row r="63" spans="1:33">
      <c r="A63" s="247" t="s">
        <v>511</v>
      </c>
      <c r="B63" s="32"/>
      <c r="C63" s="32"/>
      <c r="D63" s="247" t="s">
        <v>434</v>
      </c>
      <c r="E63" s="32"/>
      <c r="F63" s="32"/>
      <c r="G63" s="32"/>
      <c r="H63" s="32"/>
      <c r="I63" s="32"/>
      <c r="J63" s="248"/>
      <c r="K63" s="261" t="s">
        <v>434</v>
      </c>
      <c r="L63" s="249"/>
      <c r="M63" s="249"/>
      <c r="N63" s="249"/>
      <c r="O63" s="249"/>
      <c r="P63" s="249"/>
      <c r="Q63" s="249"/>
      <c r="R63" s="249"/>
      <c r="S63" s="252"/>
      <c r="T63" s="252"/>
      <c r="U63" s="252"/>
      <c r="V63" s="252"/>
      <c r="W63" s="252"/>
      <c r="X63" s="252"/>
      <c r="Y63" s="252"/>
      <c r="Z63" s="252"/>
      <c r="AA63" s="252"/>
      <c r="AB63" s="252"/>
      <c r="AC63" s="252"/>
      <c r="AD63" s="252"/>
      <c r="AE63" s="252"/>
      <c r="AF63" s="252"/>
      <c r="AG63" s="253"/>
    </row>
    <row r="64" spans="1:33">
      <c r="A64" s="247" t="s">
        <v>511</v>
      </c>
      <c r="B64" s="32"/>
      <c r="C64" s="32"/>
      <c r="D64" s="247" t="s">
        <v>420</v>
      </c>
      <c r="E64" s="32"/>
      <c r="F64" s="32"/>
      <c r="G64" s="32"/>
      <c r="H64" s="32"/>
      <c r="I64" s="32"/>
      <c r="J64" s="248"/>
      <c r="K64" s="261" t="s">
        <v>420</v>
      </c>
      <c r="L64" s="249"/>
      <c r="M64" s="249"/>
      <c r="N64" s="249"/>
      <c r="O64" s="249"/>
      <c r="P64" s="249"/>
      <c r="Q64" s="249"/>
      <c r="R64" s="249"/>
      <c r="S64" s="252"/>
      <c r="T64" s="252"/>
      <c r="U64" s="252"/>
      <c r="V64" s="252"/>
      <c r="W64" s="252"/>
      <c r="X64" s="252"/>
      <c r="Y64" s="252"/>
      <c r="Z64" s="252"/>
      <c r="AA64" s="252"/>
      <c r="AB64" s="252"/>
      <c r="AC64" s="252"/>
      <c r="AD64" s="252"/>
      <c r="AE64" s="252"/>
      <c r="AF64" s="252"/>
      <c r="AG64" s="253"/>
    </row>
    <row r="65" spans="1:33">
      <c r="A65" s="247" t="s">
        <v>511</v>
      </c>
      <c r="B65" s="32"/>
      <c r="C65" s="32"/>
      <c r="D65" s="247" t="s">
        <v>451</v>
      </c>
      <c r="E65" s="32"/>
      <c r="F65" s="32"/>
      <c r="G65" s="32"/>
      <c r="H65" s="32"/>
      <c r="I65" s="32"/>
      <c r="J65" s="248"/>
      <c r="K65" s="261" t="s">
        <v>451</v>
      </c>
      <c r="L65" s="249"/>
      <c r="M65" s="249"/>
      <c r="N65" s="249"/>
      <c r="O65" s="249"/>
      <c r="P65" s="249"/>
      <c r="Q65" s="249"/>
      <c r="R65" s="249"/>
      <c r="S65" s="252"/>
      <c r="T65" s="252"/>
      <c r="U65" s="252"/>
      <c r="V65" s="252"/>
      <c r="W65" s="252"/>
      <c r="X65" s="252"/>
      <c r="Y65" s="252"/>
      <c r="Z65" s="252"/>
      <c r="AA65" s="252"/>
      <c r="AB65" s="252"/>
      <c r="AC65" s="252"/>
      <c r="AD65" s="252"/>
      <c r="AE65" s="252"/>
      <c r="AF65" s="252"/>
      <c r="AG65" s="253"/>
    </row>
    <row r="66" spans="1:33">
      <c r="A66" s="247" t="s">
        <v>511</v>
      </c>
      <c r="B66" s="32"/>
      <c r="C66" s="32"/>
      <c r="D66" s="247" t="s">
        <v>509</v>
      </c>
      <c r="E66" s="32"/>
      <c r="F66" s="32"/>
      <c r="G66" s="32"/>
      <c r="H66" s="32"/>
      <c r="I66" s="32"/>
      <c r="J66" s="248"/>
      <c r="K66" s="261" t="s">
        <v>509</v>
      </c>
      <c r="L66" s="249"/>
      <c r="M66" s="249"/>
      <c r="N66" s="249"/>
      <c r="O66" s="249"/>
      <c r="P66" s="249"/>
      <c r="Q66" s="249"/>
      <c r="R66" s="249"/>
      <c r="S66" s="252"/>
      <c r="T66" s="252"/>
      <c r="U66" s="252"/>
      <c r="V66" s="252"/>
      <c r="W66" s="252"/>
      <c r="X66" s="252"/>
      <c r="Y66" s="252"/>
      <c r="Z66" s="252"/>
      <c r="AA66" s="252"/>
      <c r="AB66" s="252"/>
      <c r="AC66" s="252"/>
      <c r="AD66" s="252"/>
      <c r="AE66" s="252"/>
      <c r="AF66" s="252"/>
      <c r="AG66" s="253"/>
    </row>
    <row r="67" spans="1:33">
      <c r="A67" s="247" t="s">
        <v>511</v>
      </c>
      <c r="B67" s="32"/>
      <c r="C67" s="32"/>
      <c r="D67" s="247" t="s">
        <v>421</v>
      </c>
      <c r="E67" s="32"/>
      <c r="F67" s="32"/>
      <c r="G67" s="32"/>
      <c r="H67" s="32"/>
      <c r="I67" s="32"/>
      <c r="J67" s="248"/>
      <c r="K67" s="261" t="s">
        <v>421</v>
      </c>
      <c r="L67" s="249"/>
      <c r="M67" s="249"/>
      <c r="N67" s="249"/>
      <c r="O67" s="249"/>
      <c r="P67" s="249"/>
      <c r="Q67" s="249"/>
      <c r="R67" s="249"/>
      <c r="S67" s="252"/>
      <c r="T67" s="252"/>
      <c r="U67" s="252"/>
      <c r="V67" s="252"/>
      <c r="W67" s="252"/>
      <c r="X67" s="252"/>
      <c r="Y67" s="252"/>
      <c r="Z67" s="252"/>
      <c r="AA67" s="252"/>
      <c r="AB67" s="252"/>
      <c r="AC67" s="252"/>
      <c r="AD67" s="252"/>
      <c r="AE67" s="252"/>
      <c r="AF67" s="252"/>
      <c r="AG67" s="253"/>
    </row>
    <row r="68" spans="1:33">
      <c r="A68" s="247" t="s">
        <v>511</v>
      </c>
      <c r="B68" s="32"/>
      <c r="C68" s="32"/>
      <c r="D68" s="247" t="s">
        <v>513</v>
      </c>
      <c r="E68" s="32"/>
      <c r="F68" s="32"/>
      <c r="G68" s="32"/>
      <c r="H68" s="32"/>
      <c r="I68" s="32"/>
      <c r="J68" s="248"/>
      <c r="K68" s="261" t="s">
        <v>513</v>
      </c>
      <c r="L68" s="249"/>
      <c r="M68" s="249"/>
      <c r="N68" s="249"/>
      <c r="O68" s="249"/>
      <c r="P68" s="249"/>
      <c r="Q68" s="249"/>
      <c r="R68" s="249"/>
      <c r="S68" s="252"/>
      <c r="T68" s="252"/>
      <c r="U68" s="252"/>
      <c r="V68" s="252"/>
      <c r="W68" s="252"/>
      <c r="X68" s="252"/>
      <c r="Y68" s="252"/>
      <c r="Z68" s="252"/>
      <c r="AA68" s="252"/>
      <c r="AB68" s="252"/>
      <c r="AC68" s="252"/>
      <c r="AD68" s="252"/>
      <c r="AE68" s="252"/>
      <c r="AF68" s="252"/>
      <c r="AG68" s="253"/>
    </row>
    <row r="69" spans="1:33">
      <c r="A69" s="247" t="s">
        <v>511</v>
      </c>
      <c r="B69" s="32"/>
      <c r="C69" s="32"/>
      <c r="D69" s="247" t="s">
        <v>31</v>
      </c>
      <c r="E69" s="32"/>
      <c r="F69" s="32"/>
      <c r="G69" s="32"/>
      <c r="H69" s="32"/>
      <c r="I69" s="32"/>
      <c r="J69" s="248"/>
      <c r="K69" s="261" t="s">
        <v>31</v>
      </c>
      <c r="L69" s="249"/>
      <c r="M69" s="249"/>
      <c r="N69" s="249"/>
      <c r="O69" s="249"/>
      <c r="P69" s="249"/>
      <c r="Q69" s="249"/>
      <c r="R69" s="249"/>
      <c r="S69" s="252"/>
      <c r="T69" s="252"/>
      <c r="U69" s="252"/>
      <c r="V69" s="252"/>
      <c r="W69" s="252"/>
      <c r="X69" s="252"/>
      <c r="Y69" s="252"/>
      <c r="Z69" s="252"/>
      <c r="AA69" s="252"/>
      <c r="AB69" s="252"/>
      <c r="AC69" s="252"/>
      <c r="AD69" s="252"/>
      <c r="AE69" s="252"/>
      <c r="AF69" s="252"/>
      <c r="AG69" s="253"/>
    </row>
    <row r="70" spans="1:33">
      <c r="A70" s="247" t="s">
        <v>511</v>
      </c>
      <c r="B70" s="32"/>
      <c r="C70" s="32"/>
      <c r="D70" s="247" t="s">
        <v>32</v>
      </c>
      <c r="E70" s="32"/>
      <c r="F70" s="32"/>
      <c r="G70" s="32"/>
      <c r="H70" s="32"/>
      <c r="I70" s="32"/>
      <c r="J70" s="248"/>
      <c r="K70" s="261" t="s">
        <v>32</v>
      </c>
      <c r="L70" s="249"/>
      <c r="M70" s="249"/>
      <c r="N70" s="249"/>
      <c r="O70" s="249"/>
      <c r="P70" s="249"/>
      <c r="Q70" s="249"/>
      <c r="R70" s="249"/>
      <c r="S70" s="252"/>
      <c r="T70" s="252"/>
      <c r="U70" s="252"/>
      <c r="V70" s="252"/>
      <c r="W70" s="252"/>
      <c r="X70" s="252"/>
      <c r="Y70" s="252"/>
      <c r="Z70" s="252"/>
      <c r="AA70" s="252"/>
      <c r="AB70" s="252"/>
      <c r="AC70" s="252"/>
      <c r="AD70" s="252"/>
      <c r="AE70" s="252"/>
      <c r="AF70" s="252"/>
      <c r="AG70" s="253"/>
    </row>
    <row r="71" spans="1:33">
      <c r="A71" s="247" t="s">
        <v>511</v>
      </c>
      <c r="B71" s="32"/>
      <c r="C71" s="32"/>
      <c r="D71" s="247" t="s">
        <v>33</v>
      </c>
      <c r="E71" s="32"/>
      <c r="F71" s="32"/>
      <c r="G71" s="32"/>
      <c r="H71" s="32"/>
      <c r="I71" s="32"/>
      <c r="J71" s="248"/>
      <c r="K71" s="261" t="s">
        <v>33</v>
      </c>
      <c r="L71" s="249"/>
      <c r="M71" s="249"/>
      <c r="N71" s="249"/>
      <c r="O71" s="249"/>
      <c r="P71" s="249"/>
      <c r="Q71" s="249"/>
      <c r="R71" s="249"/>
      <c r="S71" s="252"/>
      <c r="T71" s="252"/>
      <c r="U71" s="252"/>
      <c r="V71" s="252"/>
      <c r="W71" s="252"/>
      <c r="X71" s="252"/>
      <c r="Y71" s="252"/>
      <c r="Z71" s="252"/>
      <c r="AA71" s="252"/>
      <c r="AB71" s="252"/>
      <c r="AC71" s="252"/>
      <c r="AD71" s="252"/>
      <c r="AE71" s="252"/>
      <c r="AF71" s="252"/>
      <c r="AG71" s="253"/>
    </row>
    <row r="72" spans="1:33">
      <c r="A72" s="247" t="s">
        <v>511</v>
      </c>
      <c r="B72" s="32"/>
      <c r="C72" s="32"/>
      <c r="D72" s="247" t="s">
        <v>459</v>
      </c>
      <c r="E72" s="32"/>
      <c r="F72" s="32"/>
      <c r="G72" s="32"/>
      <c r="H72" s="32"/>
      <c r="I72" s="32"/>
      <c r="J72" s="248"/>
      <c r="K72" s="261" t="s">
        <v>459</v>
      </c>
      <c r="L72" s="249"/>
      <c r="M72" s="249"/>
      <c r="N72" s="249"/>
      <c r="O72" s="249"/>
      <c r="P72" s="249"/>
      <c r="Q72" s="249"/>
      <c r="R72" s="249"/>
      <c r="S72" s="252"/>
      <c r="T72" s="252"/>
      <c r="U72" s="252"/>
      <c r="V72" s="252"/>
      <c r="W72" s="252"/>
      <c r="X72" s="252"/>
      <c r="Y72" s="252"/>
      <c r="Z72" s="252"/>
      <c r="AA72" s="252"/>
      <c r="AB72" s="252"/>
      <c r="AC72" s="252"/>
      <c r="AD72" s="252"/>
      <c r="AE72" s="252"/>
      <c r="AF72" s="252"/>
      <c r="AG72" s="253"/>
    </row>
    <row r="73" spans="1:33">
      <c r="A73" s="247" t="s">
        <v>511</v>
      </c>
      <c r="B73" s="32"/>
      <c r="C73" s="32"/>
      <c r="D73" s="247" t="s">
        <v>458</v>
      </c>
      <c r="E73" s="32"/>
      <c r="F73" s="32"/>
      <c r="G73" s="32"/>
      <c r="H73" s="32"/>
      <c r="I73" s="32"/>
      <c r="J73" s="248"/>
      <c r="K73" s="261" t="s">
        <v>458</v>
      </c>
      <c r="L73" s="249"/>
      <c r="M73" s="249"/>
      <c r="N73" s="249"/>
      <c r="O73" s="249"/>
      <c r="P73" s="249"/>
      <c r="Q73" s="249"/>
      <c r="R73" s="249"/>
      <c r="S73" s="252"/>
      <c r="T73" s="252"/>
      <c r="U73" s="252"/>
      <c r="V73" s="252"/>
      <c r="W73" s="252"/>
      <c r="X73" s="252"/>
      <c r="Y73" s="252"/>
      <c r="Z73" s="252"/>
      <c r="AA73" s="252"/>
      <c r="AB73" s="252"/>
      <c r="AC73" s="252"/>
      <c r="AD73" s="252"/>
      <c r="AE73" s="252"/>
      <c r="AF73" s="252"/>
      <c r="AG73" s="253"/>
    </row>
    <row r="74" spans="1:33">
      <c r="A74" s="247" t="s">
        <v>511</v>
      </c>
      <c r="B74" s="32"/>
      <c r="C74" s="32"/>
      <c r="D74" s="247" t="s">
        <v>438</v>
      </c>
      <c r="E74" s="32"/>
      <c r="F74" s="32"/>
      <c r="G74" s="32"/>
      <c r="H74" s="32"/>
      <c r="I74" s="32"/>
      <c r="J74" s="248"/>
      <c r="K74" s="261" t="s">
        <v>438</v>
      </c>
      <c r="L74" s="249"/>
      <c r="M74" s="249"/>
      <c r="N74" s="249"/>
      <c r="O74" s="249"/>
      <c r="P74" s="249"/>
      <c r="Q74" s="249"/>
      <c r="R74" s="249"/>
      <c r="S74" s="252"/>
      <c r="T74" s="252"/>
      <c r="U74" s="252"/>
      <c r="V74" s="252"/>
      <c r="W74" s="252"/>
      <c r="X74" s="252"/>
      <c r="Y74" s="252"/>
      <c r="Z74" s="252"/>
      <c r="AA74" s="252"/>
      <c r="AB74" s="252"/>
      <c r="AC74" s="252"/>
      <c r="AD74" s="252"/>
      <c r="AE74" s="252"/>
      <c r="AF74" s="252"/>
      <c r="AG74" s="253"/>
    </row>
    <row r="75" spans="1:33">
      <c r="A75" s="247" t="s">
        <v>511</v>
      </c>
      <c r="B75" s="32"/>
      <c r="C75" s="32"/>
      <c r="D75" s="247" t="s">
        <v>423</v>
      </c>
      <c r="E75" s="32"/>
      <c r="F75" s="32"/>
      <c r="G75" s="32"/>
      <c r="H75" s="32"/>
      <c r="I75" s="32"/>
      <c r="J75" s="248"/>
      <c r="K75" s="261" t="s">
        <v>423</v>
      </c>
      <c r="L75" s="249"/>
      <c r="M75" s="249"/>
      <c r="N75" s="249"/>
      <c r="O75" s="249"/>
      <c r="P75" s="249"/>
      <c r="Q75" s="249"/>
      <c r="R75" s="249"/>
      <c r="S75" s="252"/>
      <c r="T75" s="252"/>
      <c r="U75" s="252"/>
      <c r="V75" s="252"/>
      <c r="W75" s="252"/>
      <c r="X75" s="252"/>
      <c r="Y75" s="252"/>
      <c r="Z75" s="252"/>
      <c r="AA75" s="252"/>
      <c r="AB75" s="252"/>
      <c r="AC75" s="252"/>
      <c r="AD75" s="252"/>
      <c r="AE75" s="252"/>
      <c r="AF75" s="252"/>
      <c r="AG75" s="253"/>
    </row>
    <row r="76" spans="1:33">
      <c r="A76" s="247" t="s">
        <v>511</v>
      </c>
      <c r="B76" s="32"/>
      <c r="C76" s="32"/>
      <c r="D76" s="247" t="s">
        <v>510</v>
      </c>
      <c r="E76" s="32"/>
      <c r="F76" s="32"/>
      <c r="G76" s="32"/>
      <c r="H76" s="32"/>
      <c r="I76" s="32"/>
      <c r="J76" s="248"/>
      <c r="K76" s="261" t="s">
        <v>510</v>
      </c>
      <c r="L76" s="249"/>
      <c r="M76" s="249"/>
      <c r="N76" s="249"/>
      <c r="O76" s="249"/>
      <c r="P76" s="249"/>
      <c r="Q76" s="249"/>
      <c r="R76" s="249"/>
      <c r="S76" s="252"/>
      <c r="T76" s="252"/>
      <c r="U76" s="252"/>
      <c r="V76" s="252"/>
      <c r="W76" s="252"/>
      <c r="X76" s="252"/>
      <c r="Y76" s="252"/>
      <c r="Z76" s="252"/>
      <c r="AA76" s="252"/>
      <c r="AB76" s="252"/>
      <c r="AC76" s="252"/>
      <c r="AD76" s="252"/>
      <c r="AE76" s="252"/>
      <c r="AF76" s="252"/>
      <c r="AG76" s="253"/>
    </row>
    <row r="77" spans="1:33">
      <c r="A77" s="247" t="s">
        <v>511</v>
      </c>
      <c r="B77" s="32"/>
      <c r="C77" s="32"/>
      <c r="D77" s="247" t="s">
        <v>30</v>
      </c>
      <c r="E77" s="7"/>
      <c r="F77" s="32"/>
      <c r="G77" s="32"/>
      <c r="H77" s="32"/>
      <c r="I77" s="32"/>
      <c r="J77" s="248"/>
      <c r="K77" s="261" t="s">
        <v>30</v>
      </c>
      <c r="L77" s="249"/>
      <c r="M77" s="249"/>
      <c r="N77" s="249"/>
      <c r="O77" s="249"/>
      <c r="P77" s="249"/>
      <c r="Q77" s="249"/>
      <c r="R77" s="249"/>
      <c r="S77" s="252"/>
      <c r="T77" s="252"/>
      <c r="U77" s="252"/>
      <c r="V77" s="252"/>
      <c r="W77" s="252"/>
      <c r="X77" s="252"/>
      <c r="Y77" s="252"/>
      <c r="Z77" s="252"/>
      <c r="AA77" s="252"/>
      <c r="AB77" s="252"/>
      <c r="AC77" s="252"/>
      <c r="AD77" s="252"/>
      <c r="AE77" s="252"/>
      <c r="AF77" s="252"/>
      <c r="AG77" s="253"/>
    </row>
    <row r="78" spans="1:33">
      <c r="A78" s="247" t="s">
        <v>511</v>
      </c>
      <c r="B78" s="32"/>
      <c r="C78" s="32"/>
      <c r="D78" s="247" t="s">
        <v>435</v>
      </c>
      <c r="E78" s="7"/>
      <c r="F78" s="32"/>
      <c r="G78" s="32"/>
      <c r="H78" s="32"/>
      <c r="I78" s="32"/>
      <c r="J78" s="248"/>
      <c r="K78" s="261" t="s">
        <v>435</v>
      </c>
      <c r="L78" s="249"/>
      <c r="M78" s="249"/>
      <c r="N78" s="249"/>
      <c r="O78" s="249"/>
      <c r="P78" s="249"/>
      <c r="Q78" s="249"/>
      <c r="R78" s="249"/>
      <c r="S78" s="252"/>
      <c r="T78" s="252"/>
      <c r="U78" s="252"/>
      <c r="V78" s="252"/>
      <c r="W78" s="252"/>
      <c r="X78" s="252"/>
      <c r="Y78" s="252"/>
      <c r="Z78" s="252"/>
      <c r="AA78" s="252"/>
      <c r="AB78" s="252"/>
      <c r="AC78" s="252"/>
      <c r="AD78" s="252"/>
      <c r="AE78" s="252"/>
      <c r="AF78" s="252"/>
      <c r="AG78" s="253"/>
    </row>
    <row r="79" spans="1:33">
      <c r="A79" s="247" t="s">
        <v>511</v>
      </c>
      <c r="B79" s="32"/>
      <c r="C79" s="32"/>
      <c r="D79" s="247" t="s">
        <v>429</v>
      </c>
      <c r="E79" s="7"/>
      <c r="F79" s="32"/>
      <c r="G79" s="32"/>
      <c r="H79" s="32"/>
      <c r="I79" s="32"/>
      <c r="J79" s="248"/>
      <c r="K79" s="261" t="s">
        <v>429</v>
      </c>
      <c r="L79" s="249"/>
      <c r="M79" s="249"/>
      <c r="N79" s="249"/>
      <c r="O79" s="249"/>
      <c r="P79" s="249"/>
      <c r="Q79" s="249"/>
      <c r="R79" s="249"/>
      <c r="S79" s="252"/>
      <c r="T79" s="252"/>
      <c r="U79" s="252"/>
      <c r="V79" s="252"/>
      <c r="W79" s="252"/>
      <c r="X79" s="252"/>
      <c r="Y79" s="252"/>
      <c r="Z79" s="252"/>
      <c r="AA79" s="252"/>
      <c r="AB79" s="252"/>
      <c r="AC79" s="252"/>
      <c r="AD79" s="252"/>
      <c r="AE79" s="252"/>
      <c r="AF79" s="252"/>
      <c r="AG79" s="253"/>
    </row>
    <row r="80" spans="1:33">
      <c r="A80" s="247" t="s">
        <v>511</v>
      </c>
      <c r="B80" s="32"/>
      <c r="C80" s="32"/>
      <c r="D80" s="247" t="s">
        <v>0</v>
      </c>
      <c r="E80" s="7"/>
      <c r="F80" s="32"/>
      <c r="G80" s="32"/>
      <c r="H80" s="32"/>
      <c r="I80" s="32"/>
      <c r="J80" s="248"/>
      <c r="K80" s="261" t="s">
        <v>0</v>
      </c>
      <c r="L80" s="249"/>
      <c r="M80" s="249"/>
      <c r="N80" s="249"/>
      <c r="O80" s="249"/>
      <c r="P80" s="249"/>
      <c r="Q80" s="249"/>
      <c r="R80" s="249"/>
      <c r="S80" s="252"/>
      <c r="T80" s="252"/>
      <c r="U80" s="252"/>
      <c r="V80" s="252"/>
      <c r="W80" s="252"/>
      <c r="X80" s="252"/>
      <c r="Y80" s="252"/>
      <c r="Z80" s="252"/>
      <c r="AA80" s="252"/>
      <c r="AB80" s="252"/>
      <c r="AC80" s="252"/>
      <c r="AD80" s="252"/>
      <c r="AE80" s="252"/>
      <c r="AF80" s="252"/>
      <c r="AG80" s="253"/>
    </row>
    <row r="81" spans="1:33">
      <c r="A81" s="247" t="s">
        <v>511</v>
      </c>
      <c r="B81" s="32"/>
      <c r="C81" s="32"/>
      <c r="D81" s="247" t="s">
        <v>428</v>
      </c>
      <c r="E81" s="7"/>
      <c r="F81" s="32"/>
      <c r="G81" s="32"/>
      <c r="H81" s="32"/>
      <c r="I81" s="32"/>
      <c r="J81" s="248"/>
      <c r="K81" s="261" t="s">
        <v>428</v>
      </c>
      <c r="L81" s="249"/>
      <c r="M81" s="249"/>
      <c r="N81" s="249"/>
      <c r="O81" s="249"/>
      <c r="P81" s="249"/>
      <c r="Q81" s="249"/>
      <c r="R81" s="249"/>
      <c r="S81" s="252"/>
      <c r="T81" s="252"/>
      <c r="U81" s="252"/>
      <c r="V81" s="252"/>
      <c r="W81" s="252"/>
      <c r="X81" s="252"/>
      <c r="Y81" s="252"/>
      <c r="Z81" s="252"/>
      <c r="AA81" s="252"/>
      <c r="AB81" s="252"/>
      <c r="AC81" s="252"/>
      <c r="AD81" s="252"/>
      <c r="AE81" s="252"/>
      <c r="AF81" s="252"/>
      <c r="AG81" s="253"/>
    </row>
    <row r="82" spans="1:33">
      <c r="A82" s="247" t="s">
        <v>511</v>
      </c>
      <c r="B82" s="32"/>
      <c r="C82" s="32"/>
      <c r="D82" s="247" t="s">
        <v>35</v>
      </c>
      <c r="E82" s="7"/>
      <c r="F82" s="32"/>
      <c r="G82" s="32"/>
      <c r="H82" s="32"/>
      <c r="I82" s="32"/>
      <c r="J82" s="248"/>
      <c r="K82" s="261" t="s">
        <v>35</v>
      </c>
      <c r="L82" s="249"/>
      <c r="M82" s="249"/>
      <c r="N82" s="249"/>
      <c r="O82" s="249"/>
      <c r="P82" s="249"/>
      <c r="Q82" s="249"/>
      <c r="R82" s="249"/>
      <c r="S82" s="252"/>
      <c r="T82" s="252"/>
      <c r="U82" s="252"/>
      <c r="V82" s="252"/>
      <c r="W82" s="252"/>
      <c r="X82" s="252"/>
      <c r="Y82" s="252"/>
      <c r="Z82" s="252"/>
      <c r="AA82" s="252"/>
      <c r="AB82" s="252"/>
      <c r="AC82" s="252"/>
      <c r="AD82" s="252"/>
      <c r="AE82" s="252"/>
      <c r="AF82" s="252"/>
      <c r="AG82" s="253"/>
    </row>
    <row r="83" spans="1:33">
      <c r="A83" s="247" t="s">
        <v>511</v>
      </c>
      <c r="B83" s="32"/>
      <c r="C83" s="32"/>
      <c r="D83" s="247" t="s">
        <v>36</v>
      </c>
      <c r="E83" s="7"/>
      <c r="F83" s="32"/>
      <c r="G83" s="32"/>
      <c r="H83" s="32"/>
      <c r="I83" s="32"/>
      <c r="J83" s="248"/>
      <c r="K83" s="261" t="s">
        <v>36</v>
      </c>
      <c r="L83" s="249"/>
      <c r="M83" s="249"/>
      <c r="N83" s="249"/>
      <c r="O83" s="249"/>
      <c r="P83" s="249"/>
      <c r="Q83" s="249"/>
      <c r="R83" s="249"/>
      <c r="S83" s="252"/>
      <c r="T83" s="252"/>
      <c r="U83" s="252"/>
      <c r="V83" s="252"/>
      <c r="W83" s="252"/>
      <c r="X83" s="252"/>
      <c r="Y83" s="252"/>
      <c r="Z83" s="252"/>
      <c r="AA83" s="252"/>
      <c r="AB83" s="252"/>
      <c r="AC83" s="252"/>
      <c r="AD83" s="252"/>
      <c r="AE83" s="252"/>
      <c r="AF83" s="252"/>
      <c r="AG83" s="253"/>
    </row>
    <row r="84" spans="1:33">
      <c r="A84" s="247" t="s">
        <v>511</v>
      </c>
      <c r="B84" s="32"/>
      <c r="C84" s="32"/>
      <c r="D84" s="247" t="s">
        <v>1</v>
      </c>
      <c r="E84" s="7"/>
      <c r="F84" s="32"/>
      <c r="G84" s="32"/>
      <c r="H84" s="32"/>
      <c r="I84" s="32"/>
      <c r="J84" s="248"/>
      <c r="K84" s="261" t="s">
        <v>1</v>
      </c>
      <c r="L84" s="249"/>
      <c r="M84" s="249"/>
      <c r="N84" s="249"/>
      <c r="O84" s="249"/>
      <c r="P84" s="249"/>
      <c r="Q84" s="249"/>
      <c r="R84" s="249"/>
      <c r="S84" s="252"/>
      <c r="T84" s="252"/>
      <c r="U84" s="252"/>
      <c r="V84" s="252"/>
      <c r="W84" s="252"/>
      <c r="X84" s="252"/>
      <c r="Y84" s="252"/>
      <c r="Z84" s="252"/>
      <c r="AA84" s="252"/>
      <c r="AB84" s="252"/>
      <c r="AC84" s="252"/>
      <c r="AD84" s="252"/>
      <c r="AE84" s="252"/>
      <c r="AF84" s="252"/>
      <c r="AG84" s="253"/>
    </row>
    <row r="85" spans="1:33">
      <c r="A85" s="247" t="s">
        <v>511</v>
      </c>
      <c r="B85" s="32"/>
      <c r="C85" s="32"/>
      <c r="D85" s="247" t="s">
        <v>2</v>
      </c>
      <c r="E85" s="7"/>
      <c r="F85" s="32"/>
      <c r="G85" s="32"/>
      <c r="H85" s="32"/>
      <c r="I85" s="32"/>
      <c r="J85" s="248"/>
      <c r="K85" s="261" t="s">
        <v>2</v>
      </c>
      <c r="L85" s="249"/>
      <c r="M85" s="249"/>
      <c r="N85" s="249"/>
      <c r="O85" s="249"/>
      <c r="P85" s="249"/>
      <c r="Q85" s="249"/>
      <c r="R85" s="249"/>
      <c r="S85" s="252"/>
      <c r="T85" s="252"/>
      <c r="U85" s="252"/>
      <c r="V85" s="252"/>
      <c r="W85" s="252"/>
      <c r="X85" s="252"/>
      <c r="Y85" s="252"/>
      <c r="Z85" s="252"/>
      <c r="AA85" s="252"/>
      <c r="AB85" s="252"/>
      <c r="AC85" s="252"/>
      <c r="AD85" s="252"/>
      <c r="AE85" s="252"/>
      <c r="AF85" s="252"/>
      <c r="AG85" s="253"/>
    </row>
    <row r="86" spans="1:33">
      <c r="A86" s="247" t="s">
        <v>511</v>
      </c>
      <c r="B86" s="32"/>
      <c r="C86" s="32"/>
      <c r="D86" s="247" t="s">
        <v>3</v>
      </c>
      <c r="E86" s="7"/>
      <c r="F86" s="32"/>
      <c r="G86" s="32"/>
      <c r="H86" s="32"/>
      <c r="I86" s="32"/>
      <c r="J86" s="248"/>
      <c r="K86" s="261" t="s">
        <v>3</v>
      </c>
      <c r="L86" s="249"/>
      <c r="M86" s="249"/>
      <c r="N86" s="249"/>
      <c r="O86" s="249"/>
      <c r="P86" s="249"/>
      <c r="Q86" s="249"/>
      <c r="R86" s="249"/>
      <c r="S86" s="252"/>
      <c r="T86" s="252"/>
      <c r="U86" s="252"/>
      <c r="V86" s="252"/>
      <c r="W86" s="252"/>
      <c r="X86" s="252"/>
      <c r="Y86" s="252"/>
      <c r="Z86" s="252"/>
      <c r="AA86" s="252"/>
      <c r="AB86" s="252"/>
      <c r="AC86" s="252"/>
      <c r="AD86" s="252"/>
      <c r="AE86" s="252"/>
      <c r="AF86" s="252"/>
      <c r="AG86" s="253"/>
    </row>
    <row r="87" spans="1:33">
      <c r="A87" s="247" t="s">
        <v>511</v>
      </c>
      <c r="B87" s="32"/>
      <c r="C87" s="32"/>
      <c r="D87" s="247" t="s">
        <v>4</v>
      </c>
      <c r="E87" s="7"/>
      <c r="F87" s="32"/>
      <c r="G87" s="32"/>
      <c r="H87" s="32"/>
      <c r="I87" s="32"/>
      <c r="J87" s="248"/>
      <c r="K87" s="261" t="s">
        <v>4</v>
      </c>
      <c r="L87" s="249"/>
      <c r="M87" s="249"/>
      <c r="N87" s="249"/>
      <c r="O87" s="249"/>
      <c r="P87" s="249"/>
      <c r="Q87" s="249"/>
      <c r="R87" s="249"/>
      <c r="S87" s="252"/>
      <c r="T87" s="252"/>
      <c r="U87" s="252"/>
      <c r="V87" s="252"/>
      <c r="W87" s="252"/>
      <c r="X87" s="252"/>
      <c r="Y87" s="252"/>
      <c r="Z87" s="252"/>
      <c r="AA87" s="252"/>
      <c r="AB87" s="252"/>
      <c r="AC87" s="252"/>
      <c r="AD87" s="252"/>
      <c r="AE87" s="252"/>
      <c r="AF87" s="252"/>
      <c r="AG87" s="253"/>
    </row>
    <row r="88" spans="1:33">
      <c r="A88" s="247" t="s">
        <v>511</v>
      </c>
      <c r="B88" s="32"/>
      <c r="C88" s="32"/>
      <c r="D88" s="247" t="s">
        <v>5</v>
      </c>
      <c r="E88" s="7"/>
      <c r="F88" s="32"/>
      <c r="G88" s="32"/>
      <c r="H88" s="32"/>
      <c r="I88" s="32"/>
      <c r="J88" s="248"/>
      <c r="K88" s="261" t="s">
        <v>5</v>
      </c>
      <c r="L88" s="249"/>
      <c r="M88" s="249"/>
      <c r="N88" s="249"/>
      <c r="O88" s="249"/>
      <c r="P88" s="249"/>
      <c r="Q88" s="249"/>
      <c r="R88" s="249"/>
      <c r="S88" s="252"/>
      <c r="T88" s="252"/>
      <c r="U88" s="252"/>
      <c r="V88" s="252"/>
      <c r="W88" s="252"/>
      <c r="X88" s="252"/>
      <c r="Y88" s="252"/>
      <c r="Z88" s="252"/>
      <c r="AA88" s="252"/>
      <c r="AB88" s="252"/>
      <c r="AC88" s="252"/>
      <c r="AD88" s="252"/>
      <c r="AE88" s="252"/>
      <c r="AF88" s="252"/>
      <c r="AG88" s="253"/>
    </row>
    <row r="89" spans="1:33">
      <c r="A89" s="247" t="s">
        <v>511</v>
      </c>
      <c r="B89" s="32"/>
      <c r="C89" s="32"/>
      <c r="D89" s="247" t="s">
        <v>6</v>
      </c>
      <c r="E89" s="7"/>
      <c r="F89" s="32"/>
      <c r="G89" s="32"/>
      <c r="H89" s="32"/>
      <c r="I89" s="32"/>
      <c r="J89" s="248"/>
      <c r="K89" s="261" t="s">
        <v>6</v>
      </c>
      <c r="L89" s="249"/>
      <c r="M89" s="249"/>
      <c r="N89" s="249"/>
      <c r="O89" s="249"/>
      <c r="P89" s="249"/>
      <c r="Q89" s="249"/>
      <c r="R89" s="249"/>
      <c r="S89" s="252"/>
      <c r="T89" s="252"/>
      <c r="U89" s="252"/>
      <c r="V89" s="252"/>
      <c r="W89" s="252"/>
      <c r="X89" s="252"/>
      <c r="Y89" s="252"/>
      <c r="Z89" s="252"/>
      <c r="AA89" s="252"/>
      <c r="AB89" s="252"/>
      <c r="AC89" s="252"/>
      <c r="AD89" s="252"/>
      <c r="AE89" s="252"/>
      <c r="AF89" s="252"/>
      <c r="AG89" s="253"/>
    </row>
    <row r="90" spans="1:33">
      <c r="A90" s="247" t="s">
        <v>511</v>
      </c>
      <c r="B90" s="32"/>
      <c r="C90" s="32"/>
      <c r="D90" s="247" t="s">
        <v>7</v>
      </c>
      <c r="E90" s="7"/>
      <c r="F90" s="32"/>
      <c r="G90" s="32"/>
      <c r="H90" s="32"/>
      <c r="I90" s="32"/>
      <c r="J90" s="248"/>
      <c r="K90" s="261" t="s">
        <v>7</v>
      </c>
      <c r="L90" s="249"/>
      <c r="M90" s="249"/>
      <c r="N90" s="249"/>
      <c r="O90" s="249"/>
      <c r="P90" s="249"/>
      <c r="Q90" s="249"/>
      <c r="R90" s="249"/>
      <c r="S90" s="252"/>
      <c r="T90" s="252"/>
      <c r="U90" s="252"/>
      <c r="V90" s="252"/>
      <c r="W90" s="252"/>
      <c r="X90" s="252"/>
      <c r="Y90" s="252"/>
      <c r="Z90" s="252"/>
      <c r="AA90" s="252"/>
      <c r="AB90" s="252"/>
      <c r="AC90" s="252"/>
      <c r="AD90" s="252"/>
      <c r="AE90" s="252"/>
      <c r="AF90" s="252"/>
      <c r="AG90" s="253"/>
    </row>
    <row r="91" spans="1:33">
      <c r="A91" s="247" t="s">
        <v>511</v>
      </c>
      <c r="B91" s="32"/>
      <c r="C91" s="32"/>
      <c r="D91" s="247" t="s">
        <v>8</v>
      </c>
      <c r="E91" s="7"/>
      <c r="F91" s="32"/>
      <c r="G91" s="32"/>
      <c r="H91" s="32"/>
      <c r="I91" s="32"/>
      <c r="J91" s="248"/>
      <c r="K91" s="261" t="s">
        <v>8</v>
      </c>
      <c r="L91" s="249"/>
      <c r="M91" s="249"/>
      <c r="N91" s="249"/>
      <c r="O91" s="249"/>
      <c r="P91" s="249"/>
      <c r="Q91" s="249"/>
      <c r="R91" s="249"/>
      <c r="S91" s="252"/>
      <c r="T91" s="252"/>
      <c r="U91" s="252"/>
      <c r="V91" s="252"/>
      <c r="W91" s="252"/>
      <c r="X91" s="252"/>
      <c r="Y91" s="252"/>
      <c r="Z91" s="252"/>
      <c r="AA91" s="252"/>
      <c r="AB91" s="252"/>
      <c r="AC91" s="252"/>
      <c r="AD91" s="252"/>
      <c r="AE91" s="252"/>
      <c r="AF91" s="252"/>
      <c r="AG91" s="253"/>
    </row>
    <row r="92" spans="1:33">
      <c r="A92" s="247" t="s">
        <v>511</v>
      </c>
      <c r="B92" s="32"/>
      <c r="C92" s="32"/>
      <c r="D92" s="254" t="s">
        <v>17</v>
      </c>
      <c r="E92" s="7"/>
      <c r="F92" s="32"/>
      <c r="G92" s="32"/>
      <c r="H92" s="32"/>
      <c r="I92" s="32"/>
      <c r="J92" s="248"/>
      <c r="K92" s="262" t="s">
        <v>17</v>
      </c>
      <c r="L92" s="249"/>
      <c r="M92" s="249"/>
      <c r="N92" s="249"/>
      <c r="O92" s="249"/>
      <c r="P92" s="249"/>
      <c r="Q92" s="249"/>
      <c r="R92" s="249"/>
      <c r="S92" s="252"/>
      <c r="T92" s="252"/>
      <c r="U92" s="252"/>
      <c r="V92" s="252"/>
      <c r="W92" s="252"/>
      <c r="X92" s="252"/>
      <c r="Y92" s="252"/>
      <c r="Z92" s="252"/>
      <c r="AA92" s="252"/>
      <c r="AB92" s="252"/>
      <c r="AC92" s="252"/>
      <c r="AD92" s="252"/>
      <c r="AE92" s="252"/>
      <c r="AF92" s="252"/>
      <c r="AG92" s="253"/>
    </row>
    <row r="93" spans="1:33">
      <c r="A93" s="247" t="s">
        <v>511</v>
      </c>
      <c r="B93" s="7"/>
      <c r="C93" s="7"/>
      <c r="D93" s="254" t="s">
        <v>430</v>
      </c>
      <c r="E93" s="7"/>
      <c r="F93" s="7"/>
      <c r="G93" s="7"/>
      <c r="H93" s="7"/>
      <c r="I93" s="7"/>
      <c r="J93" s="255"/>
      <c r="K93" s="262" t="s">
        <v>430</v>
      </c>
      <c r="L93" s="249"/>
      <c r="M93" s="249"/>
      <c r="N93" s="249"/>
      <c r="O93" s="249"/>
      <c r="P93" s="249"/>
      <c r="Q93" s="249"/>
      <c r="R93" s="249"/>
      <c r="S93" s="252"/>
      <c r="T93" s="252"/>
      <c r="U93" s="252"/>
      <c r="V93" s="252"/>
      <c r="W93" s="252"/>
      <c r="X93" s="252"/>
      <c r="Y93" s="252"/>
      <c r="Z93" s="252"/>
      <c r="AA93" s="252"/>
      <c r="AB93" s="252"/>
      <c r="AC93" s="252"/>
      <c r="AD93" s="252"/>
      <c r="AE93" s="252"/>
      <c r="AF93" s="252"/>
      <c r="AG93" s="253"/>
    </row>
    <row r="94" spans="1:33">
      <c r="A94" s="247" t="s">
        <v>511</v>
      </c>
      <c r="B94" s="7"/>
      <c r="C94" s="7"/>
      <c r="D94" s="254" t="s">
        <v>431</v>
      </c>
      <c r="E94" s="7"/>
      <c r="F94" s="7"/>
      <c r="G94" s="7"/>
      <c r="H94" s="7"/>
      <c r="I94" s="7"/>
      <c r="J94" s="255"/>
      <c r="K94" s="262" t="s">
        <v>431</v>
      </c>
      <c r="L94" s="252"/>
      <c r="M94" s="252"/>
      <c r="N94" s="252"/>
      <c r="O94" s="252"/>
      <c r="P94" s="252"/>
      <c r="Q94" s="252"/>
      <c r="R94" s="252"/>
      <c r="S94" s="252"/>
      <c r="T94" s="252"/>
      <c r="U94" s="252"/>
      <c r="V94" s="252"/>
      <c r="W94" s="252"/>
      <c r="X94" s="252"/>
      <c r="Y94" s="252"/>
      <c r="Z94" s="252"/>
      <c r="AA94" s="252"/>
      <c r="AB94" s="252"/>
      <c r="AC94" s="252"/>
      <c r="AD94" s="252"/>
      <c r="AE94" s="252"/>
      <c r="AF94" s="252"/>
      <c r="AG94" s="253"/>
    </row>
    <row r="95" spans="1:33">
      <c r="A95" s="247" t="s">
        <v>511</v>
      </c>
      <c r="B95" s="7"/>
      <c r="C95" s="7"/>
      <c r="D95" s="247" t="s">
        <v>38</v>
      </c>
      <c r="E95" s="7"/>
      <c r="F95" s="7"/>
      <c r="G95" s="7"/>
      <c r="H95" s="7"/>
      <c r="I95" s="7"/>
      <c r="J95" s="255"/>
      <c r="K95" s="261" t="s">
        <v>38</v>
      </c>
      <c r="L95" s="252"/>
      <c r="M95" s="252"/>
      <c r="N95" s="252"/>
      <c r="O95" s="252"/>
      <c r="P95" s="252"/>
      <c r="Q95" s="252"/>
      <c r="R95" s="252"/>
      <c r="S95" s="252"/>
      <c r="T95" s="252"/>
      <c r="U95" s="252"/>
      <c r="V95" s="252"/>
      <c r="W95" s="252"/>
      <c r="X95" s="252"/>
      <c r="Y95" s="252"/>
      <c r="Z95" s="252"/>
      <c r="AA95" s="252"/>
      <c r="AB95" s="252"/>
      <c r="AC95" s="252"/>
      <c r="AD95" s="252"/>
      <c r="AE95" s="252"/>
      <c r="AF95" s="252"/>
      <c r="AG95" s="253"/>
    </row>
    <row r="96" spans="1:33">
      <c r="A96" s="247" t="s">
        <v>511</v>
      </c>
      <c r="B96" s="7"/>
      <c r="C96" s="7"/>
      <c r="D96" s="247" t="s">
        <v>16</v>
      </c>
      <c r="E96" s="7"/>
      <c r="F96" s="32"/>
      <c r="G96" s="32"/>
      <c r="H96" s="32"/>
      <c r="I96" s="32"/>
      <c r="J96" s="248"/>
      <c r="K96" s="261" t="s">
        <v>16</v>
      </c>
      <c r="L96" s="252"/>
      <c r="M96" s="252"/>
      <c r="N96" s="252"/>
      <c r="O96" s="252"/>
      <c r="P96" s="252"/>
      <c r="Q96" s="252"/>
      <c r="R96" s="252"/>
      <c r="S96" s="252"/>
      <c r="T96" s="252"/>
      <c r="U96" s="252"/>
      <c r="V96" s="252"/>
      <c r="W96" s="252"/>
      <c r="X96" s="252"/>
      <c r="Y96" s="252"/>
      <c r="Z96" s="252"/>
      <c r="AA96" s="252"/>
      <c r="AB96" s="252"/>
      <c r="AC96" s="252"/>
      <c r="AD96" s="252"/>
      <c r="AE96" s="252"/>
      <c r="AF96" s="252"/>
      <c r="AG96" s="253"/>
    </row>
    <row r="97" spans="1:33">
      <c r="A97" s="247" t="s">
        <v>511</v>
      </c>
      <c r="B97" s="7"/>
      <c r="C97" s="7"/>
      <c r="D97" s="254" t="s">
        <v>15</v>
      </c>
      <c r="E97" s="7"/>
      <c r="F97" s="7"/>
      <c r="G97" s="7"/>
      <c r="H97" s="7"/>
      <c r="I97" s="7"/>
      <c r="J97" s="255"/>
      <c r="K97" s="262" t="s">
        <v>15</v>
      </c>
      <c r="L97" s="252"/>
      <c r="M97" s="252"/>
      <c r="N97" s="252"/>
      <c r="O97" s="252"/>
      <c r="P97" s="252"/>
      <c r="Q97" s="252"/>
      <c r="R97" s="252"/>
      <c r="S97" s="252"/>
      <c r="T97" s="252"/>
      <c r="U97" s="252"/>
      <c r="V97" s="252"/>
      <c r="W97" s="252"/>
      <c r="X97" s="252"/>
      <c r="Y97" s="252"/>
      <c r="Z97" s="252"/>
      <c r="AA97" s="252"/>
      <c r="AB97" s="252"/>
      <c r="AC97" s="252"/>
      <c r="AD97" s="252"/>
      <c r="AE97" s="252"/>
      <c r="AF97" s="252"/>
      <c r="AG97" s="253"/>
    </row>
    <row r="98" spans="1:33">
      <c r="A98" s="247" t="s">
        <v>511</v>
      </c>
      <c r="B98" s="7"/>
      <c r="C98" s="7"/>
      <c r="D98" s="254" t="s">
        <v>40</v>
      </c>
      <c r="E98" s="7"/>
      <c r="F98" s="7"/>
      <c r="G98" s="7"/>
      <c r="H98" s="7"/>
      <c r="I98" s="7"/>
      <c r="J98" s="255"/>
      <c r="K98" s="262" t="s">
        <v>40</v>
      </c>
      <c r="L98" s="252"/>
      <c r="M98" s="252"/>
      <c r="N98" s="252"/>
      <c r="O98" s="252"/>
      <c r="P98" s="252"/>
      <c r="Q98" s="252"/>
      <c r="R98" s="252"/>
      <c r="S98" s="252"/>
      <c r="T98" s="252"/>
      <c r="U98" s="252"/>
      <c r="V98" s="252"/>
      <c r="W98" s="252"/>
      <c r="X98" s="252"/>
      <c r="Y98" s="252"/>
      <c r="Z98" s="252"/>
      <c r="AA98" s="252"/>
      <c r="AB98" s="252"/>
      <c r="AC98" s="252"/>
      <c r="AD98" s="252"/>
      <c r="AE98" s="252"/>
      <c r="AF98" s="252"/>
      <c r="AG98" s="253"/>
    </row>
    <row r="99" spans="1:33">
      <c r="A99" s="247" t="s">
        <v>511</v>
      </c>
      <c r="B99" s="7"/>
      <c r="C99" s="7"/>
      <c r="D99" s="254" t="s">
        <v>427</v>
      </c>
      <c r="E99" s="7"/>
      <c r="F99" s="7"/>
      <c r="G99" s="7"/>
      <c r="H99" s="7"/>
      <c r="I99" s="7"/>
      <c r="J99" s="255"/>
      <c r="K99" s="262" t="s">
        <v>427</v>
      </c>
      <c r="L99" s="252"/>
      <c r="M99" s="252"/>
      <c r="N99" s="252"/>
      <c r="O99" s="252"/>
      <c r="P99" s="252"/>
      <c r="Q99" s="252"/>
      <c r="R99" s="252"/>
      <c r="S99" s="252"/>
      <c r="T99" s="252"/>
      <c r="U99" s="252"/>
      <c r="V99" s="252"/>
      <c r="W99" s="252"/>
      <c r="X99" s="252"/>
      <c r="Y99" s="252"/>
      <c r="Z99" s="252"/>
      <c r="AA99" s="252"/>
      <c r="AB99" s="252"/>
      <c r="AC99" s="252"/>
      <c r="AD99" s="252"/>
      <c r="AE99" s="252"/>
      <c r="AF99" s="252"/>
      <c r="AG99" s="253"/>
    </row>
    <row r="100" spans="1:33">
      <c r="A100" s="247" t="s">
        <v>511</v>
      </c>
      <c r="B100" s="32"/>
      <c r="C100" s="32"/>
      <c r="D100" s="247" t="s">
        <v>536</v>
      </c>
      <c r="E100" s="32"/>
      <c r="F100" s="32"/>
      <c r="G100" s="32"/>
      <c r="H100" s="32"/>
      <c r="I100" s="32"/>
      <c r="J100" s="248"/>
      <c r="K100" s="261" t="s">
        <v>536</v>
      </c>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3"/>
    </row>
    <row r="101" spans="1:33">
      <c r="A101" s="247" t="s">
        <v>511</v>
      </c>
      <c r="B101" s="32"/>
      <c r="C101" s="32"/>
      <c r="D101" s="247" t="s">
        <v>442</v>
      </c>
      <c r="E101" s="32"/>
      <c r="F101" s="32"/>
      <c r="G101" s="32"/>
      <c r="H101" s="32"/>
      <c r="I101" s="32"/>
      <c r="J101" s="248"/>
      <c r="K101" s="261" t="s">
        <v>442</v>
      </c>
      <c r="L101" s="252"/>
      <c r="M101" s="252"/>
      <c r="N101" s="252"/>
      <c r="O101" s="252"/>
      <c r="P101" s="252"/>
      <c r="Q101" s="252"/>
      <c r="R101" s="252"/>
      <c r="S101" s="252"/>
      <c r="T101" s="252"/>
      <c r="U101" s="252"/>
      <c r="V101" s="252"/>
      <c r="W101" s="252"/>
      <c r="X101" s="252"/>
      <c r="Y101" s="252"/>
      <c r="Z101" s="252"/>
      <c r="AA101" s="252"/>
      <c r="AB101" s="252"/>
      <c r="AC101" s="252"/>
      <c r="AD101" s="252"/>
      <c r="AE101" s="252"/>
      <c r="AF101" s="252"/>
      <c r="AG101" s="253"/>
    </row>
    <row r="102" spans="1:33">
      <c r="A102" s="247" t="s">
        <v>511</v>
      </c>
      <c r="B102" s="7"/>
      <c r="C102" s="7"/>
      <c r="D102" s="247" t="s">
        <v>443</v>
      </c>
      <c r="E102" s="32"/>
      <c r="F102" s="32"/>
      <c r="G102" s="32"/>
      <c r="H102" s="32"/>
      <c r="I102" s="32"/>
      <c r="J102" s="248"/>
      <c r="K102" s="261" t="s">
        <v>443</v>
      </c>
      <c r="L102" s="252"/>
      <c r="M102" s="252"/>
      <c r="N102" s="252"/>
      <c r="O102" s="252"/>
      <c r="P102" s="252"/>
      <c r="Q102" s="252"/>
      <c r="R102" s="252"/>
      <c r="S102" s="252"/>
      <c r="T102" s="252"/>
      <c r="U102" s="252"/>
      <c r="V102" s="252"/>
      <c r="W102" s="252"/>
      <c r="X102" s="252"/>
      <c r="Y102" s="252"/>
      <c r="Z102" s="252"/>
      <c r="AA102" s="252"/>
      <c r="AB102" s="252"/>
      <c r="AC102" s="252"/>
      <c r="AD102" s="252"/>
      <c r="AE102" s="252"/>
      <c r="AF102" s="252"/>
      <c r="AG102" s="253"/>
    </row>
    <row r="103" spans="1:33">
      <c r="A103" s="254" t="s">
        <v>449</v>
      </c>
      <c r="B103" s="7"/>
      <c r="C103" s="7"/>
      <c r="D103" s="254" t="s">
        <v>441</v>
      </c>
      <c r="E103" s="7"/>
      <c r="F103" s="7"/>
      <c r="G103" s="7"/>
      <c r="H103" s="7"/>
      <c r="I103" s="7"/>
      <c r="J103" s="255"/>
      <c r="K103" s="261" t="s">
        <v>441</v>
      </c>
      <c r="L103" s="252"/>
      <c r="M103" s="252"/>
      <c r="N103" s="252"/>
      <c r="O103" s="252"/>
      <c r="P103" s="252"/>
      <c r="Q103" s="252"/>
      <c r="R103" s="252"/>
      <c r="S103" s="252"/>
      <c r="T103" s="252"/>
      <c r="U103" s="252"/>
      <c r="V103" s="252"/>
      <c r="W103" s="252"/>
      <c r="X103" s="252"/>
      <c r="Y103" s="252"/>
      <c r="Z103" s="252"/>
      <c r="AA103" s="252"/>
      <c r="AB103" s="252"/>
      <c r="AC103" s="252"/>
      <c r="AD103" s="252"/>
      <c r="AE103" s="252"/>
      <c r="AF103" s="252"/>
      <c r="AG103" s="253"/>
    </row>
    <row r="104" spans="1:33">
      <c r="A104" s="254" t="s">
        <v>449</v>
      </c>
      <c r="B104" s="7"/>
      <c r="C104" s="7"/>
      <c r="D104" s="254" t="s">
        <v>461</v>
      </c>
      <c r="E104" s="7"/>
      <c r="F104" s="7"/>
      <c r="G104" s="7"/>
      <c r="H104" s="7"/>
      <c r="I104" s="7"/>
      <c r="J104" s="255"/>
      <c r="K104" s="261" t="s">
        <v>461</v>
      </c>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3"/>
    </row>
    <row r="105" spans="1:33">
      <c r="A105" s="254" t="s">
        <v>449</v>
      </c>
      <c r="B105" s="7"/>
      <c r="C105" s="7"/>
      <c r="D105" s="254" t="s">
        <v>419</v>
      </c>
      <c r="E105" s="7"/>
      <c r="F105" s="7"/>
      <c r="G105" s="7"/>
      <c r="H105" s="7"/>
      <c r="I105" s="7"/>
      <c r="J105" s="255"/>
      <c r="K105" s="261" t="s">
        <v>419</v>
      </c>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3"/>
    </row>
    <row r="106" spans="1:33">
      <c r="A106" s="254" t="s">
        <v>449</v>
      </c>
      <c r="B106" s="7"/>
      <c r="C106" s="7"/>
      <c r="D106" s="254" t="s">
        <v>420</v>
      </c>
      <c r="E106" s="7"/>
      <c r="F106" s="7"/>
      <c r="G106" s="7"/>
      <c r="H106" s="7"/>
      <c r="I106" s="7"/>
      <c r="J106" s="255"/>
      <c r="K106" s="261" t="s">
        <v>420</v>
      </c>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3"/>
    </row>
    <row r="107" spans="1:33">
      <c r="A107" s="254" t="s">
        <v>449</v>
      </c>
      <c r="B107" s="7"/>
      <c r="C107" s="7"/>
      <c r="D107" s="254" t="s">
        <v>439</v>
      </c>
      <c r="E107" s="7"/>
      <c r="F107" s="7"/>
      <c r="G107" s="7"/>
      <c r="H107" s="7"/>
      <c r="I107" s="7"/>
      <c r="J107" s="255"/>
      <c r="K107" s="261" t="s">
        <v>439</v>
      </c>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3"/>
    </row>
    <row r="108" spans="1:33">
      <c r="A108" s="254" t="s">
        <v>449</v>
      </c>
      <c r="B108" s="7"/>
      <c r="C108" s="7"/>
      <c r="D108" s="254" t="s">
        <v>440</v>
      </c>
      <c r="E108" s="7"/>
      <c r="F108" s="7"/>
      <c r="G108" s="7"/>
      <c r="H108" s="7"/>
      <c r="I108" s="7"/>
      <c r="J108" s="255"/>
      <c r="K108" s="261" t="s">
        <v>440</v>
      </c>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3"/>
    </row>
    <row r="109" spans="1:33">
      <c r="A109" s="254" t="s">
        <v>449</v>
      </c>
      <c r="B109" s="7"/>
      <c r="C109" s="7"/>
      <c r="D109" s="254" t="s">
        <v>420</v>
      </c>
      <c r="E109" s="7"/>
      <c r="F109" s="7"/>
      <c r="G109" s="7"/>
      <c r="H109" s="7"/>
      <c r="I109" s="7"/>
      <c r="J109" s="255"/>
      <c r="K109" s="261" t="s">
        <v>420</v>
      </c>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3"/>
    </row>
    <row r="110" spans="1:33">
      <c r="A110" s="254" t="s">
        <v>449</v>
      </c>
      <c r="B110" s="7"/>
      <c r="C110" s="7"/>
      <c r="D110" s="254" t="s">
        <v>477</v>
      </c>
      <c r="E110" s="7"/>
      <c r="F110" s="7"/>
      <c r="G110" s="7"/>
      <c r="H110" s="7"/>
      <c r="I110" s="7"/>
      <c r="J110" s="255"/>
      <c r="K110" s="261" t="s">
        <v>477</v>
      </c>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3"/>
    </row>
    <row r="111" spans="1:33">
      <c r="A111" s="254" t="s">
        <v>449</v>
      </c>
      <c r="B111" s="7"/>
      <c r="C111" s="7"/>
      <c r="D111" s="254" t="s">
        <v>31</v>
      </c>
      <c r="E111" s="7"/>
      <c r="F111" s="7"/>
      <c r="G111" s="7"/>
      <c r="H111" s="7"/>
      <c r="I111" s="7"/>
      <c r="J111" s="255"/>
      <c r="K111" s="261" t="s">
        <v>31</v>
      </c>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3"/>
    </row>
    <row r="112" spans="1:33">
      <c r="A112" s="254" t="s">
        <v>449</v>
      </c>
      <c r="B112" s="7"/>
      <c r="C112" s="7"/>
      <c r="D112" s="254" t="s">
        <v>32</v>
      </c>
      <c r="E112" s="7"/>
      <c r="F112" s="7"/>
      <c r="G112" s="7"/>
      <c r="H112" s="7"/>
      <c r="I112" s="7"/>
      <c r="J112" s="255"/>
      <c r="K112" s="261" t="s">
        <v>32</v>
      </c>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3"/>
    </row>
    <row r="113" spans="1:33">
      <c r="A113" s="254" t="s">
        <v>449</v>
      </c>
      <c r="B113" s="7"/>
      <c r="C113" s="7"/>
      <c r="D113" s="254" t="s">
        <v>33</v>
      </c>
      <c r="E113" s="7"/>
      <c r="F113" s="7"/>
      <c r="G113" s="7"/>
      <c r="H113" s="7"/>
      <c r="I113" s="7"/>
      <c r="J113" s="255"/>
      <c r="K113" s="261" t="s">
        <v>33</v>
      </c>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3"/>
    </row>
    <row r="114" spans="1:33">
      <c r="A114" s="254" t="s">
        <v>449</v>
      </c>
      <c r="B114" s="7"/>
      <c r="C114" s="7"/>
      <c r="D114" s="254" t="s">
        <v>439</v>
      </c>
      <c r="E114" s="7"/>
      <c r="F114" s="7"/>
      <c r="G114" s="7"/>
      <c r="H114" s="7"/>
      <c r="I114" s="7"/>
      <c r="J114" s="255"/>
      <c r="K114" s="261" t="s">
        <v>439</v>
      </c>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3"/>
    </row>
    <row r="115" spans="1:33">
      <c r="A115" s="254" t="s">
        <v>449</v>
      </c>
      <c r="B115" s="7"/>
      <c r="C115" s="7"/>
      <c r="D115" s="254" t="s">
        <v>447</v>
      </c>
      <c r="E115" s="7"/>
      <c r="F115" s="7"/>
      <c r="G115" s="7"/>
      <c r="H115" s="7"/>
      <c r="I115" s="7"/>
      <c r="J115" s="255"/>
      <c r="K115" s="261" t="s">
        <v>447</v>
      </c>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3"/>
    </row>
    <row r="116" spans="1:33">
      <c r="A116" s="254" t="s">
        <v>449</v>
      </c>
      <c r="B116" s="7"/>
      <c r="C116" s="7"/>
      <c r="D116" s="254" t="s">
        <v>534</v>
      </c>
      <c r="E116" s="7"/>
      <c r="F116" s="7"/>
      <c r="G116" s="7"/>
      <c r="H116" s="7"/>
      <c r="I116" s="7"/>
      <c r="J116" s="255"/>
      <c r="K116" s="261" t="s">
        <v>534</v>
      </c>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3"/>
    </row>
    <row r="117" spans="1:33">
      <c r="A117" s="254" t="s">
        <v>449</v>
      </c>
      <c r="B117" s="7"/>
      <c r="C117" s="7"/>
      <c r="D117" s="254" t="s">
        <v>448</v>
      </c>
      <c r="E117" s="7"/>
      <c r="F117" s="7"/>
      <c r="G117" s="7"/>
      <c r="H117" s="7"/>
      <c r="I117" s="7"/>
      <c r="J117" s="255"/>
      <c r="K117" s="261" t="s">
        <v>448</v>
      </c>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3"/>
    </row>
    <row r="118" spans="1:33">
      <c r="A118" s="254" t="s">
        <v>449</v>
      </c>
      <c r="B118" s="7"/>
      <c r="C118" s="7"/>
      <c r="D118" s="254" t="s">
        <v>475</v>
      </c>
      <c r="E118" s="7"/>
      <c r="F118" s="7"/>
      <c r="G118" s="7"/>
      <c r="H118" s="7"/>
      <c r="I118" s="7"/>
      <c r="J118" s="255"/>
      <c r="K118" s="261" t="s">
        <v>475</v>
      </c>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3"/>
    </row>
    <row r="119" spans="1:33">
      <c r="A119" s="254" t="s">
        <v>449</v>
      </c>
      <c r="B119" s="7"/>
      <c r="C119" s="7"/>
      <c r="D119" s="254" t="s">
        <v>535</v>
      </c>
      <c r="E119" s="7"/>
      <c r="F119" s="7"/>
      <c r="G119" s="7"/>
      <c r="H119" s="7"/>
      <c r="I119" s="7"/>
      <c r="J119" s="255"/>
      <c r="K119" s="261" t="s">
        <v>535</v>
      </c>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3"/>
    </row>
    <row r="120" spans="1:33">
      <c r="A120" s="254" t="s">
        <v>471</v>
      </c>
      <c r="B120" s="7"/>
      <c r="C120" s="7"/>
      <c r="D120" s="254" t="s">
        <v>490</v>
      </c>
      <c r="E120" s="7"/>
      <c r="F120" s="7"/>
      <c r="G120" s="7"/>
      <c r="H120" s="7"/>
      <c r="I120" s="7"/>
      <c r="J120" s="255"/>
      <c r="K120" s="261" t="s">
        <v>490</v>
      </c>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3"/>
    </row>
    <row r="121" spans="1:33">
      <c r="A121" s="254" t="s">
        <v>471</v>
      </c>
      <c r="B121" s="7"/>
      <c r="C121" s="7"/>
      <c r="D121" s="254" t="s">
        <v>514</v>
      </c>
      <c r="E121" s="7"/>
      <c r="F121" s="7"/>
      <c r="G121" s="7"/>
      <c r="H121" s="7"/>
      <c r="I121" s="7"/>
      <c r="J121" s="255"/>
      <c r="K121" s="261" t="s">
        <v>514</v>
      </c>
      <c r="L121" s="252"/>
      <c r="M121" s="252"/>
      <c r="N121" s="252"/>
      <c r="O121" s="252"/>
      <c r="P121" s="252"/>
      <c r="Q121" s="252"/>
      <c r="R121" s="252"/>
      <c r="S121" s="252"/>
      <c r="T121" s="252"/>
      <c r="U121" s="252"/>
      <c r="V121" s="252"/>
      <c r="W121" s="252"/>
      <c r="X121" s="252"/>
      <c r="Y121" s="252"/>
      <c r="Z121" s="252"/>
      <c r="AA121" s="252"/>
      <c r="AB121" s="252"/>
      <c r="AC121" s="252"/>
      <c r="AD121" s="252"/>
      <c r="AE121" s="252"/>
      <c r="AF121" s="252"/>
      <c r="AG121" s="253"/>
    </row>
    <row r="122" spans="1:33">
      <c r="A122" s="254" t="s">
        <v>471</v>
      </c>
      <c r="B122" s="7"/>
      <c r="C122" s="7"/>
      <c r="D122" s="254" t="s">
        <v>419</v>
      </c>
      <c r="E122" s="7"/>
      <c r="F122" s="7"/>
      <c r="G122" s="7"/>
      <c r="H122" s="7"/>
      <c r="I122" s="7"/>
      <c r="J122" s="255"/>
      <c r="K122" s="261" t="s">
        <v>419</v>
      </c>
      <c r="L122" s="252"/>
      <c r="M122" s="252"/>
      <c r="N122" s="252"/>
      <c r="O122" s="252"/>
      <c r="P122" s="252"/>
      <c r="Q122" s="252"/>
      <c r="R122" s="252"/>
      <c r="S122" s="252"/>
      <c r="T122" s="252"/>
      <c r="U122" s="252"/>
      <c r="V122" s="252"/>
      <c r="W122" s="252"/>
      <c r="X122" s="252"/>
      <c r="Y122" s="252"/>
      <c r="Z122" s="252"/>
      <c r="AA122" s="252"/>
      <c r="AB122" s="252"/>
      <c r="AC122" s="252"/>
      <c r="AD122" s="252"/>
      <c r="AE122" s="252"/>
      <c r="AF122" s="252"/>
      <c r="AG122" s="253"/>
    </row>
    <row r="123" spans="1:33">
      <c r="A123" s="254" t="s">
        <v>471</v>
      </c>
      <c r="B123" s="7"/>
      <c r="C123" s="7"/>
      <c r="D123" s="254" t="s">
        <v>420</v>
      </c>
      <c r="E123" s="7"/>
      <c r="F123" s="7"/>
      <c r="G123" s="7"/>
      <c r="H123" s="7"/>
      <c r="I123" s="7"/>
      <c r="J123" s="255"/>
      <c r="K123" s="261" t="s">
        <v>420</v>
      </c>
      <c r="L123" s="252"/>
      <c r="M123" s="252"/>
      <c r="N123" s="252"/>
      <c r="O123" s="252"/>
      <c r="P123" s="252"/>
      <c r="Q123" s="252"/>
      <c r="R123" s="252"/>
      <c r="S123" s="252"/>
      <c r="T123" s="252"/>
      <c r="U123" s="252"/>
      <c r="V123" s="252"/>
      <c r="W123" s="252"/>
      <c r="X123" s="252"/>
      <c r="Y123" s="252"/>
      <c r="Z123" s="252"/>
      <c r="AA123" s="252"/>
      <c r="AB123" s="252"/>
      <c r="AC123" s="252"/>
      <c r="AD123" s="252"/>
      <c r="AE123" s="252"/>
      <c r="AF123" s="252"/>
      <c r="AG123" s="253"/>
    </row>
    <row r="124" spans="1:33">
      <c r="A124" s="254" t="s">
        <v>471</v>
      </c>
      <c r="B124" s="7"/>
      <c r="C124" s="7"/>
      <c r="D124" s="254" t="s">
        <v>439</v>
      </c>
      <c r="E124" s="7"/>
      <c r="F124" s="7"/>
      <c r="G124" s="7"/>
      <c r="H124" s="7"/>
      <c r="I124" s="7"/>
      <c r="J124" s="255"/>
      <c r="K124" s="261" t="s">
        <v>439</v>
      </c>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3"/>
    </row>
    <row r="125" spans="1:33">
      <c r="A125" s="254" t="s">
        <v>471</v>
      </c>
      <c r="B125" s="7"/>
      <c r="C125" s="7"/>
      <c r="D125" s="254" t="s">
        <v>462</v>
      </c>
      <c r="E125" s="7"/>
      <c r="F125" s="7"/>
      <c r="G125" s="7"/>
      <c r="H125" s="7"/>
      <c r="I125" s="7"/>
      <c r="J125" s="255"/>
      <c r="K125" s="261" t="s">
        <v>462</v>
      </c>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3"/>
    </row>
    <row r="126" spans="1:33">
      <c r="A126" s="254" t="s">
        <v>471</v>
      </c>
      <c r="B126" s="7"/>
      <c r="C126" s="7"/>
      <c r="D126" s="254" t="s">
        <v>476</v>
      </c>
      <c r="E126" s="7"/>
      <c r="F126" s="7"/>
      <c r="G126" s="7"/>
      <c r="H126" s="7"/>
      <c r="I126" s="7"/>
      <c r="J126" s="255"/>
      <c r="K126" s="261" t="s">
        <v>476</v>
      </c>
      <c r="L126" s="252"/>
      <c r="M126" s="252"/>
      <c r="N126" s="252"/>
      <c r="O126" s="252"/>
      <c r="P126" s="252"/>
      <c r="Q126" s="252"/>
      <c r="R126" s="252"/>
      <c r="S126" s="252"/>
      <c r="T126" s="252"/>
      <c r="U126" s="252"/>
      <c r="V126" s="252"/>
      <c r="W126" s="252"/>
      <c r="X126" s="252"/>
      <c r="Y126" s="252"/>
      <c r="Z126" s="252"/>
      <c r="AA126" s="252"/>
      <c r="AB126" s="252"/>
      <c r="AC126" s="252"/>
      <c r="AD126" s="252"/>
      <c r="AE126" s="252"/>
      <c r="AF126" s="252"/>
      <c r="AG126" s="253"/>
    </row>
    <row r="127" spans="1:33">
      <c r="A127" s="254" t="s">
        <v>471</v>
      </c>
      <c r="B127" s="7"/>
      <c r="C127" s="7"/>
      <c r="D127" s="254" t="s">
        <v>515</v>
      </c>
      <c r="E127" s="7"/>
      <c r="F127" s="7"/>
      <c r="G127" s="7"/>
      <c r="H127" s="7"/>
      <c r="I127" s="7"/>
      <c r="J127" s="255"/>
      <c r="K127" s="261" t="s">
        <v>515</v>
      </c>
      <c r="L127" s="252"/>
      <c r="M127" s="252"/>
      <c r="N127" s="252"/>
      <c r="O127" s="252"/>
      <c r="P127" s="252"/>
      <c r="Q127" s="252"/>
      <c r="R127" s="252"/>
      <c r="S127" s="252"/>
      <c r="T127" s="252"/>
      <c r="U127" s="252"/>
      <c r="V127" s="252"/>
      <c r="W127" s="252"/>
      <c r="X127" s="252"/>
      <c r="Y127" s="252"/>
      <c r="Z127" s="252"/>
      <c r="AA127" s="252"/>
      <c r="AB127" s="252"/>
      <c r="AC127" s="252"/>
      <c r="AD127" s="252"/>
      <c r="AE127" s="252"/>
      <c r="AF127" s="252"/>
      <c r="AG127" s="253"/>
    </row>
    <row r="128" spans="1:33">
      <c r="A128" s="254" t="s">
        <v>471</v>
      </c>
      <c r="B128" s="7"/>
      <c r="C128" s="7"/>
      <c r="D128" s="254" t="s">
        <v>440</v>
      </c>
      <c r="E128" s="7"/>
      <c r="F128" s="7"/>
      <c r="G128" s="7"/>
      <c r="H128" s="7"/>
      <c r="I128" s="7"/>
      <c r="J128" s="255"/>
      <c r="K128" s="261" t="s">
        <v>440</v>
      </c>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3"/>
    </row>
    <row r="129" spans="1:33">
      <c r="A129" s="254" t="s">
        <v>471</v>
      </c>
      <c r="B129" s="7"/>
      <c r="C129" s="7"/>
      <c r="D129" s="254" t="s">
        <v>420</v>
      </c>
      <c r="E129" s="7"/>
      <c r="F129" s="7"/>
      <c r="G129" s="7"/>
      <c r="H129" s="7"/>
      <c r="I129" s="7"/>
      <c r="J129" s="255"/>
      <c r="K129" s="261" t="s">
        <v>420</v>
      </c>
      <c r="L129" s="252"/>
      <c r="M129" s="252"/>
      <c r="N129" s="252"/>
      <c r="O129" s="252"/>
      <c r="P129" s="252"/>
      <c r="Q129" s="252"/>
      <c r="R129" s="252"/>
      <c r="S129" s="252"/>
      <c r="T129" s="252"/>
      <c r="U129" s="252"/>
      <c r="V129" s="252"/>
      <c r="W129" s="252"/>
      <c r="X129" s="252"/>
      <c r="Y129" s="252"/>
      <c r="Z129" s="252"/>
      <c r="AA129" s="252"/>
      <c r="AB129" s="252"/>
      <c r="AC129" s="252"/>
      <c r="AD129" s="252"/>
      <c r="AE129" s="252"/>
      <c r="AF129" s="252"/>
      <c r="AG129" s="253"/>
    </row>
    <row r="130" spans="1:33">
      <c r="A130" s="254" t="s">
        <v>471</v>
      </c>
      <c r="B130" s="7"/>
      <c r="C130" s="7"/>
      <c r="D130" s="254" t="s">
        <v>516</v>
      </c>
      <c r="E130" s="7"/>
      <c r="F130" s="7"/>
      <c r="G130" s="7"/>
      <c r="H130" s="7"/>
      <c r="I130" s="7"/>
      <c r="J130" s="255"/>
      <c r="K130" s="261" t="s">
        <v>516</v>
      </c>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3"/>
    </row>
    <row r="131" spans="1:33">
      <c r="A131" s="254" t="s">
        <v>471</v>
      </c>
      <c r="B131" s="7"/>
      <c r="C131" s="7"/>
      <c r="D131" s="254" t="s">
        <v>31</v>
      </c>
      <c r="E131" s="7"/>
      <c r="F131" s="7"/>
      <c r="G131" s="7"/>
      <c r="H131" s="7"/>
      <c r="I131" s="7"/>
      <c r="J131" s="255"/>
      <c r="K131" s="261" t="s">
        <v>31</v>
      </c>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3"/>
    </row>
    <row r="132" spans="1:33">
      <c r="A132" s="254" t="s">
        <v>471</v>
      </c>
      <c r="B132" s="7"/>
      <c r="C132" s="7"/>
      <c r="D132" s="254" t="s">
        <v>32</v>
      </c>
      <c r="E132" s="7"/>
      <c r="F132" s="7"/>
      <c r="G132" s="7"/>
      <c r="H132" s="7"/>
      <c r="I132" s="7"/>
      <c r="J132" s="255"/>
      <c r="K132" s="261" t="s">
        <v>32</v>
      </c>
      <c r="L132" s="252"/>
      <c r="M132" s="252"/>
      <c r="N132" s="252"/>
      <c r="O132" s="252"/>
      <c r="P132" s="252"/>
      <c r="Q132" s="252"/>
      <c r="R132" s="252"/>
      <c r="S132" s="252"/>
      <c r="T132" s="252"/>
      <c r="U132" s="252"/>
      <c r="V132" s="252"/>
      <c r="W132" s="252"/>
      <c r="X132" s="252"/>
      <c r="Y132" s="252"/>
      <c r="Z132" s="252"/>
      <c r="AA132" s="252"/>
      <c r="AB132" s="252"/>
      <c r="AC132" s="252"/>
      <c r="AD132" s="252"/>
      <c r="AE132" s="252"/>
      <c r="AF132" s="252"/>
      <c r="AG132" s="253"/>
    </row>
    <row r="133" spans="1:33">
      <c r="A133" s="254" t="s">
        <v>471</v>
      </c>
      <c r="B133" s="7"/>
      <c r="C133" s="7"/>
      <c r="D133" s="254" t="s">
        <v>33</v>
      </c>
      <c r="E133" s="7"/>
      <c r="F133" s="7"/>
      <c r="G133" s="7"/>
      <c r="H133" s="7"/>
      <c r="I133" s="7"/>
      <c r="J133" s="255"/>
      <c r="K133" s="261" t="s">
        <v>33</v>
      </c>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253"/>
    </row>
    <row r="134" spans="1:33">
      <c r="A134" s="254" t="s">
        <v>471</v>
      </c>
      <c r="B134" s="7"/>
      <c r="C134" s="7"/>
      <c r="D134" s="254" t="s">
        <v>439</v>
      </c>
      <c r="E134" s="7"/>
      <c r="F134" s="7"/>
      <c r="G134" s="7"/>
      <c r="H134" s="7"/>
      <c r="I134" s="7"/>
      <c r="J134" s="255"/>
      <c r="K134" s="261" t="s">
        <v>439</v>
      </c>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3"/>
    </row>
    <row r="135" spans="1:33">
      <c r="A135" s="254" t="s">
        <v>471</v>
      </c>
      <c r="B135" s="7"/>
      <c r="C135" s="7"/>
      <c r="D135" s="254" t="s">
        <v>470</v>
      </c>
      <c r="E135" s="7"/>
      <c r="F135" s="7"/>
      <c r="G135" s="7"/>
      <c r="H135" s="7"/>
      <c r="I135" s="7"/>
      <c r="J135" s="255"/>
      <c r="K135" s="261" t="s">
        <v>470</v>
      </c>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3"/>
    </row>
    <row r="136" spans="1:33">
      <c r="A136" s="254" t="s">
        <v>471</v>
      </c>
      <c r="B136" s="7"/>
      <c r="C136" s="7"/>
      <c r="D136" s="254" t="s">
        <v>463</v>
      </c>
      <c r="E136" s="7"/>
      <c r="F136" s="7"/>
      <c r="G136" s="7"/>
      <c r="H136" s="7"/>
      <c r="I136" s="7"/>
      <c r="J136" s="255"/>
      <c r="K136" s="261" t="s">
        <v>463</v>
      </c>
      <c r="L136" s="252"/>
      <c r="M136" s="252"/>
      <c r="N136" s="252"/>
      <c r="O136" s="252"/>
      <c r="P136" s="252"/>
      <c r="Q136" s="252"/>
      <c r="R136" s="252"/>
      <c r="S136" s="252"/>
      <c r="T136" s="252"/>
      <c r="U136" s="252"/>
      <c r="V136" s="252"/>
      <c r="W136" s="252"/>
      <c r="X136" s="252"/>
      <c r="Y136" s="252"/>
      <c r="Z136" s="252"/>
      <c r="AA136" s="252"/>
      <c r="AB136" s="252"/>
      <c r="AC136" s="252"/>
      <c r="AD136" s="252"/>
      <c r="AE136" s="252"/>
      <c r="AF136" s="252"/>
      <c r="AG136" s="253"/>
    </row>
    <row r="137" spans="1:33">
      <c r="A137" s="254" t="s">
        <v>471</v>
      </c>
      <c r="B137" s="7"/>
      <c r="C137" s="7"/>
      <c r="D137" s="254" t="s">
        <v>39</v>
      </c>
      <c r="E137" s="7"/>
      <c r="F137" s="7"/>
      <c r="G137" s="7"/>
      <c r="H137" s="7"/>
      <c r="I137" s="7"/>
      <c r="J137" s="255"/>
      <c r="K137" s="261" t="s">
        <v>39</v>
      </c>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3"/>
    </row>
    <row r="138" spans="1:33">
      <c r="A138" s="254" t="s">
        <v>471</v>
      </c>
      <c r="B138" s="7"/>
      <c r="C138" s="7"/>
      <c r="D138" s="254" t="s">
        <v>381</v>
      </c>
      <c r="E138" s="7"/>
      <c r="F138" s="7"/>
      <c r="G138" s="7"/>
      <c r="H138" s="7"/>
      <c r="I138" s="7"/>
      <c r="J138" s="255"/>
      <c r="K138" s="261" t="s">
        <v>381</v>
      </c>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3"/>
    </row>
    <row r="139" spans="1:33">
      <c r="A139" s="254" t="s">
        <v>471</v>
      </c>
      <c r="B139" s="7"/>
      <c r="C139" s="7"/>
      <c r="D139" s="254" t="s">
        <v>442</v>
      </c>
      <c r="E139" s="7"/>
      <c r="F139" s="7"/>
      <c r="G139" s="7"/>
      <c r="H139" s="7"/>
      <c r="I139" s="7"/>
      <c r="J139" s="255"/>
      <c r="K139" s="261" t="s">
        <v>442</v>
      </c>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3"/>
    </row>
    <row r="140" spans="1:33">
      <c r="A140" s="254" t="s">
        <v>471</v>
      </c>
      <c r="B140" s="7"/>
      <c r="C140" s="7"/>
      <c r="D140" s="254" t="s">
        <v>443</v>
      </c>
      <c r="E140" s="7"/>
      <c r="F140" s="7"/>
      <c r="G140" s="7"/>
      <c r="H140" s="7"/>
      <c r="I140" s="7"/>
      <c r="J140" s="255"/>
      <c r="K140" s="261" t="s">
        <v>443</v>
      </c>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3"/>
    </row>
    <row r="141" spans="1:33">
      <c r="A141" s="254" t="s">
        <v>471</v>
      </c>
      <c r="B141" s="7"/>
      <c r="C141" s="7"/>
      <c r="D141" s="254" t="s">
        <v>464</v>
      </c>
      <c r="E141" s="7"/>
      <c r="F141" s="7"/>
      <c r="G141" s="7"/>
      <c r="H141" s="7"/>
      <c r="I141" s="7"/>
      <c r="J141" s="255"/>
      <c r="K141" s="261" t="s">
        <v>464</v>
      </c>
      <c r="L141" s="252"/>
      <c r="M141" s="252"/>
      <c r="N141" s="252"/>
      <c r="O141" s="252"/>
      <c r="P141" s="252"/>
      <c r="Q141" s="252"/>
      <c r="R141" s="252"/>
      <c r="S141" s="252"/>
      <c r="T141" s="252"/>
      <c r="U141" s="252"/>
      <c r="V141" s="252"/>
      <c r="W141" s="252"/>
      <c r="X141" s="252"/>
      <c r="Y141" s="252"/>
      <c r="Z141" s="252"/>
      <c r="AA141" s="252"/>
      <c r="AB141" s="252"/>
      <c r="AC141" s="252"/>
      <c r="AD141" s="252"/>
      <c r="AE141" s="252"/>
      <c r="AF141" s="252"/>
      <c r="AG141" s="253"/>
    </row>
    <row r="142" spans="1:33">
      <c r="A142" s="254" t="s">
        <v>471</v>
      </c>
      <c r="B142" s="7"/>
      <c r="C142" s="7"/>
      <c r="D142" s="254" t="s">
        <v>465</v>
      </c>
      <c r="E142" s="7"/>
      <c r="F142" s="7"/>
      <c r="G142" s="7"/>
      <c r="H142" s="7"/>
      <c r="I142" s="7"/>
      <c r="J142" s="255"/>
      <c r="K142" s="261" t="s">
        <v>465</v>
      </c>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3"/>
    </row>
    <row r="143" spans="1:33">
      <c r="A143" s="254" t="s">
        <v>471</v>
      </c>
      <c r="B143" s="7"/>
      <c r="C143" s="7"/>
      <c r="D143" s="254" t="s">
        <v>517</v>
      </c>
      <c r="E143" s="7"/>
      <c r="F143" s="7"/>
      <c r="G143" s="7"/>
      <c r="H143" s="7"/>
      <c r="I143" s="7"/>
      <c r="J143" s="255"/>
      <c r="K143" s="261" t="s">
        <v>517</v>
      </c>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3"/>
    </row>
    <row r="144" spans="1:33">
      <c r="A144" s="256" t="s">
        <v>471</v>
      </c>
      <c r="B144" s="257"/>
      <c r="C144" s="257"/>
      <c r="D144" s="256" t="s">
        <v>427</v>
      </c>
      <c r="E144" s="257"/>
      <c r="F144" s="257"/>
      <c r="G144" s="257"/>
      <c r="H144" s="257"/>
      <c r="I144" s="257"/>
      <c r="J144" s="258"/>
      <c r="K144" s="263" t="s">
        <v>427</v>
      </c>
      <c r="L144" s="259"/>
      <c r="M144" s="259"/>
      <c r="N144" s="259"/>
      <c r="O144" s="259"/>
      <c r="P144" s="259"/>
      <c r="Q144" s="259"/>
      <c r="R144" s="259"/>
      <c r="S144" s="259"/>
      <c r="T144" s="259"/>
      <c r="U144" s="259"/>
      <c r="V144" s="259"/>
      <c r="W144" s="259"/>
      <c r="X144" s="259"/>
      <c r="Y144" s="259"/>
      <c r="Z144" s="259"/>
      <c r="AA144" s="259"/>
      <c r="AB144" s="259"/>
      <c r="AC144" s="259"/>
      <c r="AD144" s="259"/>
      <c r="AE144" s="259"/>
      <c r="AF144" s="259"/>
      <c r="AG144" s="260"/>
    </row>
  </sheetData>
  <sheetProtection password="CA77" sheet="1" objects="1" scenarios="1" selectLockedCells="1"/>
  <mergeCells count="3">
    <mergeCell ref="K12:R12"/>
    <mergeCell ref="A12:C12"/>
    <mergeCell ref="D12:J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XFD83"/>
  <sheetViews>
    <sheetView topLeftCell="B1" zoomScale="85" zoomScaleNormal="85" workbookViewId="0">
      <pane ySplit="8" topLeftCell="A9" activePane="bottomLeft" state="frozen"/>
      <selection activeCell="B1" sqref="B1"/>
      <selection pane="bottomLeft" activeCell="C25" sqref="C25"/>
    </sheetView>
  </sheetViews>
  <sheetFormatPr defaultColWidth="8.85546875" defaultRowHeight="15"/>
  <cols>
    <col min="1" max="1" width="17.28515625" style="6" hidden="1" customWidth="1"/>
    <col min="2" max="2" width="14.5703125" style="6" customWidth="1"/>
    <col min="3" max="3" width="19.28515625" style="6" customWidth="1"/>
    <col min="4" max="4" width="25.42578125" style="6" customWidth="1"/>
    <col min="5" max="5" width="28.7109375" style="6" customWidth="1"/>
    <col min="6" max="6" width="23.140625" style="6" customWidth="1"/>
    <col min="7" max="7" width="19" style="6" customWidth="1"/>
    <col min="8" max="8" width="18.140625" style="6" customWidth="1"/>
    <col min="9" max="9" width="15.42578125" style="6" customWidth="1"/>
    <col min="10" max="10" width="15" style="6" customWidth="1"/>
    <col min="11" max="11" width="18.7109375" style="6" customWidth="1"/>
    <col min="12" max="12" width="18.42578125" style="6" customWidth="1"/>
    <col min="13" max="15" width="9.7109375" style="6" customWidth="1"/>
    <col min="16" max="16384" width="8.85546875" style="6"/>
  </cols>
  <sheetData>
    <row r="1" spans="1:13 16384:16384" s="7" customFormat="1" ht="21">
      <c r="A1" s="165" t="s">
        <v>506</v>
      </c>
      <c r="B1" s="166" t="str">
        <f t="shared" ref="B1:B7" si="0">INDEX(translations,MATCH(A1,translations_eng,0),11)</f>
        <v>Personnel Costs Data Worksheet</v>
      </c>
      <c r="G1" s="29"/>
      <c r="H1" s="30"/>
      <c r="XFD1" s="7" t="str">
        <f>IF('Template Setup'!C54="","",'Template Setup'!C54)</f>
        <v/>
      </c>
    </row>
    <row r="2" spans="1:13 16384:16384" ht="15.75" customHeight="1">
      <c r="A2" s="167" t="s">
        <v>426</v>
      </c>
      <c r="B2" s="127" t="str">
        <f t="shared" si="0"/>
        <v>Use this worksheet to collect personnel costs for activities related to health facility reporting, case investigation and reactive case detection.</v>
      </c>
      <c r="C2" s="77"/>
      <c r="D2" s="78"/>
      <c r="E2" s="7"/>
      <c r="F2" s="7"/>
      <c r="G2" s="7"/>
      <c r="H2" s="79"/>
      <c r="I2" s="79"/>
      <c r="J2" s="80"/>
      <c r="K2" s="80"/>
      <c r="L2" s="80"/>
      <c r="M2" s="80"/>
      <c r="XFD2" s="7" t="str">
        <f>IF('Template Setup'!C55="","",'Template Setup'!C55)</f>
        <v/>
      </c>
    </row>
    <row r="3" spans="1:13 16384:16384" ht="15.75" customHeight="1">
      <c r="A3" s="167" t="s">
        <v>434</v>
      </c>
      <c r="B3" s="127" t="str">
        <f t="shared" si="0"/>
        <v>This worksheet contains three sections:</v>
      </c>
      <c r="C3" s="77"/>
      <c r="D3" s="186"/>
      <c r="E3" s="7"/>
      <c r="F3" s="7"/>
      <c r="G3" s="7"/>
      <c r="H3" s="79"/>
      <c r="I3" s="79"/>
      <c r="J3" s="80"/>
      <c r="K3" s="80"/>
      <c r="L3" s="80"/>
      <c r="M3" s="80"/>
      <c r="XFD3" s="7" t="str">
        <f>IF('Template Setup'!C56="","",'Template Setup'!C56)</f>
        <v/>
      </c>
    </row>
    <row r="4" spans="1:13 16384:16384" ht="15.75" customHeight="1">
      <c r="A4" s="167" t="s">
        <v>420</v>
      </c>
      <c r="B4" s="85" t="str">
        <f t="shared" si="0"/>
        <v>1. Location Overview</v>
      </c>
      <c r="C4" s="77"/>
      <c r="D4" s="78"/>
      <c r="E4" s="7"/>
      <c r="F4" s="7"/>
      <c r="G4" s="7"/>
      <c r="H4" s="79"/>
      <c r="I4" s="79"/>
      <c r="J4" s="80"/>
      <c r="K4" s="80"/>
      <c r="L4" s="80"/>
      <c r="M4" s="80"/>
      <c r="XFD4" s="7" t="str">
        <f>IF('Template Setup'!C57="","",'Template Setup'!C57)</f>
        <v/>
      </c>
    </row>
    <row r="5" spans="1:13 16384:16384" ht="15.75" customHeight="1">
      <c r="A5" s="167" t="s">
        <v>451</v>
      </c>
      <c r="B5" s="85" t="str">
        <f t="shared" si="0"/>
        <v>2. Local Currency</v>
      </c>
      <c r="C5" s="77"/>
      <c r="D5" s="78"/>
      <c r="E5" s="7"/>
      <c r="F5" s="7"/>
      <c r="G5" s="7"/>
      <c r="H5" s="79"/>
      <c r="I5" s="79"/>
      <c r="J5" s="80"/>
      <c r="K5" s="80"/>
      <c r="L5" s="80"/>
      <c r="M5" s="80"/>
      <c r="XFD5" s="7"/>
    </row>
    <row r="6" spans="1:13 16384:16384" ht="15.75" customHeight="1">
      <c r="A6" s="167" t="s">
        <v>507</v>
      </c>
      <c r="B6" s="85" t="str">
        <f t="shared" si="0"/>
        <v>3. Personnel Costs</v>
      </c>
      <c r="C6" s="77"/>
      <c r="D6" s="78"/>
      <c r="E6" s="7"/>
      <c r="F6" s="7"/>
      <c r="G6" s="7"/>
      <c r="H6" s="79"/>
      <c r="I6" s="79"/>
      <c r="J6" s="80"/>
      <c r="K6" s="80"/>
      <c r="L6" s="80"/>
      <c r="M6" s="80"/>
      <c r="XFD6" s="7" t="str">
        <f>IF('Template Setup'!C58="","",'Template Setup'!C58)</f>
        <v/>
      </c>
    </row>
    <row r="7" spans="1:13 16384:16384" ht="15.75" customHeight="1">
      <c r="A7" s="167" t="s">
        <v>489</v>
      </c>
      <c r="B7" s="127" t="str">
        <f t="shared" si="0"/>
        <v>Sections 1 and 3 to be updated by District-level Surveillance Officers. You can only enter data in the pink cells.</v>
      </c>
      <c r="C7" s="77"/>
      <c r="D7" s="78"/>
      <c r="E7" s="7"/>
      <c r="F7" s="7"/>
      <c r="G7" s="7"/>
      <c r="H7" s="79"/>
      <c r="I7" s="79"/>
      <c r="J7" s="80"/>
      <c r="K7" s="80"/>
      <c r="L7" s="80"/>
      <c r="M7" s="80"/>
      <c r="XFD7" s="7" t="str">
        <f>IF('Template Setup'!C59="","",'Template Setup'!C59)</f>
        <v/>
      </c>
    </row>
    <row r="8" spans="1:13 16384:16384" ht="15.75" customHeight="1">
      <c r="A8" s="167"/>
      <c r="B8" s="85"/>
      <c r="C8" s="180"/>
      <c r="D8" s="78"/>
      <c r="H8" s="83"/>
      <c r="I8" s="83"/>
      <c r="J8" s="80"/>
      <c r="K8" s="80"/>
      <c r="L8" s="80"/>
      <c r="M8" s="80"/>
      <c r="XFD8" s="7" t="str">
        <f>IF('Template Setup'!C60="","",'Template Setup'!C60)</f>
        <v/>
      </c>
    </row>
    <row r="9" spans="1:13 16384:16384" ht="15.75" customHeight="1">
      <c r="A9" s="167" t="s">
        <v>420</v>
      </c>
      <c r="B9" s="149" t="str">
        <f>INDEX(translations,MATCH(A9,translations_eng,0),11)</f>
        <v>1. Location Overview</v>
      </c>
      <c r="C9" s="77"/>
      <c r="D9" s="78"/>
      <c r="H9" s="83"/>
      <c r="I9" s="83"/>
      <c r="J9" s="80"/>
      <c r="K9" s="80"/>
      <c r="L9" s="80"/>
      <c r="M9" s="80"/>
      <c r="XFD9" s="7" t="str">
        <f>IF('Template Setup'!C61="","",'Template Setup'!C61)</f>
        <v/>
      </c>
    </row>
    <row r="10" spans="1:13 16384:16384" ht="15.75" customHeight="1" thickBot="1">
      <c r="A10" s="167" t="s">
        <v>422</v>
      </c>
      <c r="B10" s="127" t="str">
        <f>INDEX(translations,MATCH(A10,translations_eng,0),11)</f>
        <v>Enter in the District name which is being evaluated. Confirm that the evaluation Province and Year of data being collected is correct.</v>
      </c>
      <c r="C10" s="77"/>
      <c r="D10" s="78"/>
      <c r="H10" s="83"/>
      <c r="I10" s="83"/>
      <c r="J10" s="80"/>
      <c r="K10" s="80"/>
      <c r="L10" s="80"/>
      <c r="M10" s="80"/>
      <c r="XFD10" s="7" t="str">
        <f>IF('Template Setup'!C62="","",'Template Setup'!C62)</f>
        <v/>
      </c>
    </row>
    <row r="11" spans="1:13 16384:16384" ht="15.75" customHeight="1">
      <c r="A11" s="167" t="s">
        <v>31</v>
      </c>
      <c r="B11" s="188" t="str">
        <f>INDEX(translations,MATCH(A11,translations_eng,0),11)</f>
        <v>District:</v>
      </c>
      <c r="C11" s="266"/>
      <c r="D11" s="78"/>
      <c r="H11" s="83"/>
      <c r="I11" s="83"/>
      <c r="J11" s="80"/>
      <c r="K11" s="80"/>
      <c r="L11" s="80"/>
      <c r="M11" s="80"/>
      <c r="XFD11" s="7" t="str">
        <f>IF('Template Setup'!C63="","",'Template Setup'!C63)</f>
        <v/>
      </c>
    </row>
    <row r="12" spans="1:13 16384:16384" ht="15.75" customHeight="1">
      <c r="A12" s="167" t="s">
        <v>32</v>
      </c>
      <c r="B12" s="190" t="str">
        <f>INDEX(translations,MATCH(A12,translations_eng,0),11)</f>
        <v>Province:</v>
      </c>
      <c r="C12" s="264" t="str">
        <f>IF(ISBLANK(province_local),"",province_local)</f>
        <v/>
      </c>
      <c r="D12" s="178"/>
      <c r="H12" s="83"/>
      <c r="I12" s="83"/>
      <c r="J12" s="80"/>
      <c r="K12" s="80"/>
      <c r="L12" s="80"/>
      <c r="M12" s="80"/>
      <c r="XFD12" s="7" t="str">
        <f>IF('Template Setup'!C64="","",'Template Setup'!C64)</f>
        <v/>
      </c>
    </row>
    <row r="13" spans="1:13 16384:16384" ht="15.75" customHeight="1" thickBot="1">
      <c r="A13" s="167" t="s">
        <v>33</v>
      </c>
      <c r="B13" s="192" t="str">
        <f>INDEX(translations,MATCH(A13,translations_eng,0),11)</f>
        <v>Year:</v>
      </c>
      <c r="C13" s="265" t="str">
        <f>IF(ISBLANK(costing_year),"",costing_year)</f>
        <v/>
      </c>
      <c r="D13" s="178"/>
      <c r="H13" s="83"/>
      <c r="I13" s="83"/>
      <c r="J13" s="80"/>
      <c r="K13" s="80"/>
      <c r="L13" s="80"/>
      <c r="M13" s="80"/>
      <c r="XFD13" s="7" t="str">
        <f>IF('Template Setup'!C65="","",'Template Setup'!C65)</f>
        <v/>
      </c>
    </row>
    <row r="14" spans="1:13 16384:16384" ht="15.75" customHeight="1">
      <c r="A14" s="167"/>
      <c r="B14" s="127"/>
      <c r="C14" s="77"/>
      <c r="D14" s="78"/>
      <c r="H14" s="83"/>
      <c r="I14" s="83"/>
      <c r="J14" s="80"/>
      <c r="K14" s="80"/>
      <c r="L14" s="80"/>
      <c r="M14" s="80"/>
      <c r="XFD14" s="7"/>
    </row>
    <row r="15" spans="1:13 16384:16384" ht="15.75" customHeight="1">
      <c r="A15" s="167" t="s">
        <v>451</v>
      </c>
      <c r="B15" s="163" t="str">
        <f>INDEX(translations,MATCH(A15,translations_eng,0),11)</f>
        <v>2. Local Currency</v>
      </c>
      <c r="C15" s="77"/>
      <c r="D15" s="78"/>
      <c r="H15" s="83"/>
      <c r="I15" s="83"/>
      <c r="J15" s="80"/>
      <c r="K15" s="80"/>
      <c r="L15" s="80"/>
      <c r="M15" s="80"/>
      <c r="XFD15" s="7"/>
    </row>
    <row r="16" spans="1:13 16384:16384" ht="15.75" customHeight="1" thickBot="1">
      <c r="A16" s="167" t="s">
        <v>459</v>
      </c>
      <c r="B16" s="181" t="str">
        <f>INDEX(translations,MATCH(A16,translations_eng,0),11)</f>
        <v>Confirm the local currency type is correct.</v>
      </c>
      <c r="C16" s="77"/>
      <c r="D16" s="78"/>
      <c r="E16" s="150"/>
      <c r="H16" s="83"/>
      <c r="I16" s="83"/>
      <c r="J16" s="80"/>
      <c r="K16" s="80"/>
      <c r="L16" s="80"/>
      <c r="M16" s="80"/>
      <c r="XFD16" s="7"/>
    </row>
    <row r="17" spans="1:13 16384:16384" ht="33" customHeight="1" thickBot="1">
      <c r="A17" s="167" t="s">
        <v>458</v>
      </c>
      <c r="B17" s="182" t="str">
        <f>INDEX(translations,MATCH(A17,translations_eng,0),11)</f>
        <v>Local currency:</v>
      </c>
      <c r="C17" s="179" t="str">
        <f>IF(ISBLANK(currency_code),"",currency_code)</f>
        <v/>
      </c>
      <c r="D17" s="78"/>
      <c r="H17" s="83"/>
      <c r="I17" s="83"/>
      <c r="J17" s="80"/>
      <c r="K17" s="80"/>
      <c r="L17" s="80"/>
      <c r="M17" s="80"/>
      <c r="XFD17" s="7"/>
    </row>
    <row r="18" spans="1:13 16384:16384" ht="15.75" customHeight="1">
      <c r="A18" s="167"/>
      <c r="B18" s="127"/>
      <c r="C18" s="77"/>
      <c r="D18" s="78"/>
      <c r="H18" s="83"/>
      <c r="I18" s="83"/>
      <c r="J18" s="80"/>
      <c r="K18" s="80"/>
      <c r="L18" s="80"/>
      <c r="M18" s="80"/>
      <c r="XFD18" s="7" t="str">
        <f>IF('Template Setup'!C66="","",'Template Setup'!C66)</f>
        <v/>
      </c>
    </row>
    <row r="19" spans="1:13 16384:16384" ht="15.75" customHeight="1">
      <c r="A19" s="167" t="s">
        <v>507</v>
      </c>
      <c r="B19" s="149" t="str">
        <f>INDEX(translations,MATCH(A19,translations_eng,0),11)</f>
        <v>3. Personnel Costs</v>
      </c>
      <c r="C19" s="77"/>
      <c r="D19" s="78"/>
      <c r="H19" s="83"/>
      <c r="I19" s="83"/>
      <c r="J19" s="80"/>
      <c r="K19" s="80"/>
      <c r="L19" s="80"/>
      <c r="M19" s="80"/>
      <c r="XFD19" s="7" t="str">
        <f>IF('Template Setup'!C67="","",'Template Setup'!C67)</f>
        <v/>
      </c>
    </row>
    <row r="20" spans="1:13 16384:16384" ht="15.75" customHeight="1">
      <c r="A20" s="167" t="s">
        <v>438</v>
      </c>
      <c r="B20" s="127" t="str">
        <f>INDEX(translations,MATCH(A20,translations_eng,0),11)</f>
        <v>Complete the table below entering in the data in columns for each individual working on health facility reporting, case investigation and RACD.</v>
      </c>
      <c r="C20" s="77"/>
      <c r="D20" s="78"/>
      <c r="H20" s="83"/>
      <c r="I20" s="83"/>
      <c r="J20" s="80"/>
      <c r="K20" s="80"/>
      <c r="L20" s="80"/>
      <c r="M20" s="80"/>
      <c r="XFD20" s="7" t="str">
        <f>IF('Template Setup'!C68="","",'Template Setup'!C68)</f>
        <v/>
      </c>
    </row>
    <row r="21" spans="1:13 16384:16384" ht="15.75" customHeight="1">
      <c r="A21" s="167" t="s">
        <v>423</v>
      </c>
      <c r="B21" s="184" t="str">
        <f>INDEX(translations,MATCH(A21,translations_eng,0),11)</f>
        <v>Warning - Do not add extra rows. If you need to add more health facilities please contact the individual who sent you this XLS file.</v>
      </c>
      <c r="C21" s="77"/>
      <c r="D21" s="78"/>
      <c r="H21" s="83"/>
      <c r="I21" s="83"/>
      <c r="J21" s="80"/>
      <c r="K21" s="80"/>
      <c r="L21" s="80"/>
      <c r="M21" s="80"/>
      <c r="XFD21" s="7" t="str">
        <f>IF('Template Setup'!C69="","",'Template Setup'!C69)</f>
        <v/>
      </c>
    </row>
    <row r="22" spans="1:13 16384:16384" ht="15.75" customHeight="1" thickBot="1">
      <c r="A22" s="168" t="s">
        <v>472</v>
      </c>
      <c r="B22" s="183" t="str">
        <f>INDEX(translations,MATCH(A22,translations_eng,0),11)</f>
        <v>CI - case investigation; RACD - reactive case detection</v>
      </c>
      <c r="C22" s="77"/>
      <c r="D22" s="78"/>
      <c r="H22" s="83"/>
      <c r="I22" s="83"/>
      <c r="J22" s="80"/>
      <c r="K22" s="80"/>
      <c r="L22" s="80"/>
      <c r="M22" s="80"/>
      <c r="XFD22" s="7" t="str">
        <f>IF('Template Setup'!C70="","",'Template Setup'!C70)</f>
        <v/>
      </c>
    </row>
    <row r="23" spans="1:13 16384:16384" ht="22.5" customHeight="1" thickBot="1">
      <c r="B23" s="81"/>
      <c r="C23" s="128"/>
      <c r="F23" s="297" t="str">
        <f>INDEX(translations,MATCH($A34,translations_eng,0),11)</f>
        <v>Time compensation</v>
      </c>
      <c r="G23" s="298" t="str">
        <f>INDEX(translations,MATCH($A26,translations_eng,0),11)</f>
        <v>Job title of person</v>
      </c>
      <c r="H23" s="299" t="str">
        <f>INDEX(translations,MATCH($A26,translations_eng,0),11)</f>
        <v>Job title of person</v>
      </c>
      <c r="I23" s="297" t="str">
        <f>INDEX(translations,MATCH($A35,translations_eng,0),11)</f>
        <v>Time allocation (%)</v>
      </c>
      <c r="J23" s="299" t="str">
        <f>INDEX(translations,MATCH($A26,translations_eng,0),11)</f>
        <v>Job title of person</v>
      </c>
      <c r="K23" s="297" t="str">
        <f>INDEX(translations,MATCH($A36,translations_eng,0),11)</f>
        <v>Compensation for malaria activities</v>
      </c>
      <c r="L23" s="299" t="str">
        <f>INDEX(translations,MATCH($A26,translations_eng,0),11)</f>
        <v>Job title of person</v>
      </c>
      <c r="XFD23" s="7" t="str">
        <f>IF('Template Setup'!C71="","",'Template Setup'!C71)</f>
        <v/>
      </c>
    </row>
    <row r="24" spans="1:13 16384:16384" ht="38.25" customHeight="1" thickBot="1">
      <c r="A24" s="6" t="s">
        <v>37</v>
      </c>
      <c r="B24" s="85"/>
      <c r="C24" s="129" t="str">
        <f>INDEX(translations,MATCH($A24,translations_eng,0),11)</f>
        <v>Health Facility ID number</v>
      </c>
      <c r="D24" s="12" t="str">
        <f>INDEX(translations,MATCH($A25,translations_eng,0),11)</f>
        <v>Facility type</v>
      </c>
      <c r="E24" s="130" t="str">
        <f>INDEX(translations,MATCH($A26,translations_eng,0),11)</f>
        <v>Job title of person</v>
      </c>
      <c r="F24" s="12" t="str">
        <f>INDEX(translations,MATCH($A27,translations_eng,0),11)</f>
        <v>Annual salary from wages</v>
      </c>
      <c r="G24" s="28" t="str">
        <f>INDEX(translations,MATCH($A28,translations_eng,0),11)</f>
        <v>Annual value of non-salary benefits</v>
      </c>
      <c r="H24" s="130" t="str">
        <f>INDEX(translations,MATCH($A29,translations_eng,0),11)</f>
        <v>Total compensation</v>
      </c>
      <c r="I24" s="12" t="str">
        <f>INDEX(translations,MATCH($A30,translations_eng,0),11)</f>
        <v>% time spent on malaria</v>
      </c>
      <c r="J24" s="130" t="str">
        <f>INDEX(translations,MATCH($A31,translations_eng,0),11)</f>
        <v>% time on CI/ RACD</v>
      </c>
      <c r="K24" s="12" t="str">
        <f>INDEX(translations,MATCH($A32,translations_eng,0),11)</f>
        <v>All malaria</v>
      </c>
      <c r="L24" s="130" t="str">
        <f>INDEX(translations,MATCH($A33,translations_eng,0),11)</f>
        <v>CI/ RACD</v>
      </c>
      <c r="XFD24" s="7" t="str">
        <f>IF('Template Setup'!C72="","",'Template Setup'!C72)</f>
        <v/>
      </c>
    </row>
    <row r="25" spans="1:13 16384:16384">
      <c r="A25" s="6" t="s">
        <v>29</v>
      </c>
      <c r="B25" s="16">
        <v>1</v>
      </c>
      <c r="C25" s="267"/>
      <c r="D25" s="268"/>
      <c r="E25" s="269"/>
      <c r="F25" s="270">
        <v>0</v>
      </c>
      <c r="G25" s="270">
        <v>0</v>
      </c>
      <c r="H25" s="131">
        <f t="shared" ref="H25:H44" si="1">SUM(F25:G25)</f>
        <v>0</v>
      </c>
      <c r="I25" s="277"/>
      <c r="J25" s="278"/>
      <c r="K25" s="132">
        <f t="shared" ref="K25:K44" si="2">I25*$H25</f>
        <v>0</v>
      </c>
      <c r="L25" s="133">
        <f t="shared" ref="L25:L44" si="3">J25*$H25*$I25</f>
        <v>0</v>
      </c>
      <c r="XFD25" s="7" t="str">
        <f>IF('Template Setup'!C73="","",'Template Setup'!C73)</f>
        <v/>
      </c>
    </row>
    <row r="26" spans="1:13 16384:16384">
      <c r="A26" s="6" t="s">
        <v>424</v>
      </c>
      <c r="B26" s="19">
        <v>2</v>
      </c>
      <c r="C26" s="271"/>
      <c r="D26" s="272"/>
      <c r="E26" s="273"/>
      <c r="F26" s="270">
        <v>0</v>
      </c>
      <c r="G26" s="270">
        <v>0</v>
      </c>
      <c r="H26" s="1">
        <f t="shared" si="1"/>
        <v>0</v>
      </c>
      <c r="I26" s="279"/>
      <c r="J26" s="280"/>
      <c r="K26" s="2">
        <f t="shared" si="2"/>
        <v>0</v>
      </c>
      <c r="L26" s="3">
        <f t="shared" si="3"/>
        <v>0</v>
      </c>
      <c r="XFD26" s="7" t="str">
        <f>IF('Template Setup'!C74="","",'Template Setup'!C74)</f>
        <v/>
      </c>
    </row>
    <row r="27" spans="1:13 16384:16384">
      <c r="A27" s="6" t="s">
        <v>11</v>
      </c>
      <c r="B27" s="19">
        <v>3</v>
      </c>
      <c r="C27" s="271"/>
      <c r="D27" s="272"/>
      <c r="E27" s="273"/>
      <c r="F27" s="270">
        <v>0</v>
      </c>
      <c r="G27" s="270">
        <v>0</v>
      </c>
      <c r="H27" s="1">
        <f t="shared" si="1"/>
        <v>0</v>
      </c>
      <c r="I27" s="279"/>
      <c r="J27" s="280"/>
      <c r="K27" s="2">
        <f t="shared" si="2"/>
        <v>0</v>
      </c>
      <c r="L27" s="3">
        <f t="shared" si="3"/>
        <v>0</v>
      </c>
      <c r="XFD27" s="7" t="str">
        <f>IF('Template Setup'!C75="","",'Template Setup'!C75)</f>
        <v/>
      </c>
    </row>
    <row r="28" spans="1:13 16384:16384">
      <c r="A28" s="6" t="s">
        <v>12</v>
      </c>
      <c r="B28" s="19">
        <v>4</v>
      </c>
      <c r="C28" s="271"/>
      <c r="D28" s="272"/>
      <c r="E28" s="273"/>
      <c r="F28" s="270">
        <v>0</v>
      </c>
      <c r="G28" s="270">
        <v>0</v>
      </c>
      <c r="H28" s="1">
        <f t="shared" si="1"/>
        <v>0</v>
      </c>
      <c r="I28" s="279"/>
      <c r="J28" s="280"/>
      <c r="K28" s="2">
        <f t="shared" si="2"/>
        <v>0</v>
      </c>
      <c r="L28" s="3">
        <f t="shared" si="3"/>
        <v>0</v>
      </c>
      <c r="XFD28" s="7" t="str">
        <f>IF('Template Setup'!C76="","",'Template Setup'!C76)</f>
        <v/>
      </c>
    </row>
    <row r="29" spans="1:13 16384:16384" ht="14.1" customHeight="1">
      <c r="A29" s="6" t="s">
        <v>23</v>
      </c>
      <c r="B29" s="19">
        <v>5</v>
      </c>
      <c r="C29" s="271"/>
      <c r="D29" s="272"/>
      <c r="E29" s="273"/>
      <c r="F29" s="270">
        <v>0</v>
      </c>
      <c r="G29" s="270">
        <v>0</v>
      </c>
      <c r="H29" s="1">
        <f t="shared" si="1"/>
        <v>0</v>
      </c>
      <c r="I29" s="279"/>
      <c r="J29" s="280"/>
      <c r="K29" s="2">
        <f t="shared" si="2"/>
        <v>0</v>
      </c>
      <c r="L29" s="3">
        <f t="shared" si="3"/>
        <v>0</v>
      </c>
      <c r="XFD29" s="7" t="str">
        <f>IF('Template Setup'!C77="","",'Template Setup'!C77)</f>
        <v/>
      </c>
    </row>
    <row r="30" spans="1:13 16384:16384" ht="14.1" customHeight="1">
      <c r="A30" s="6" t="s">
        <v>13</v>
      </c>
      <c r="B30" s="19">
        <v>6</v>
      </c>
      <c r="C30" s="271"/>
      <c r="D30" s="272"/>
      <c r="E30" s="273"/>
      <c r="F30" s="270">
        <v>0</v>
      </c>
      <c r="G30" s="270">
        <v>0</v>
      </c>
      <c r="H30" s="1">
        <f t="shared" si="1"/>
        <v>0</v>
      </c>
      <c r="I30" s="279"/>
      <c r="J30" s="280"/>
      <c r="K30" s="2">
        <f t="shared" si="2"/>
        <v>0</v>
      </c>
      <c r="L30" s="3">
        <f t="shared" si="3"/>
        <v>0</v>
      </c>
      <c r="XFD30" s="7" t="str">
        <f>IF('Template Setup'!C78="","",'Template Setup'!C78)</f>
        <v/>
      </c>
    </row>
    <row r="31" spans="1:13 16384:16384" ht="14.1" customHeight="1">
      <c r="A31" s="6" t="s">
        <v>41</v>
      </c>
      <c r="B31" s="19">
        <v>7</v>
      </c>
      <c r="C31" s="271"/>
      <c r="D31" s="272"/>
      <c r="E31" s="273"/>
      <c r="F31" s="270">
        <v>0</v>
      </c>
      <c r="G31" s="270">
        <v>0</v>
      </c>
      <c r="H31" s="1">
        <f t="shared" si="1"/>
        <v>0</v>
      </c>
      <c r="I31" s="279"/>
      <c r="J31" s="280"/>
      <c r="K31" s="2">
        <f t="shared" si="2"/>
        <v>0</v>
      </c>
      <c r="L31" s="3">
        <f t="shared" si="3"/>
        <v>0</v>
      </c>
      <c r="XFD31" s="7" t="str">
        <f>IF('Template Setup'!C79="","",'Template Setup'!C79)</f>
        <v/>
      </c>
    </row>
    <row r="32" spans="1:13 16384:16384" ht="14.1" customHeight="1">
      <c r="A32" s="6" t="s">
        <v>14</v>
      </c>
      <c r="B32" s="19">
        <v>8</v>
      </c>
      <c r="C32" s="271"/>
      <c r="D32" s="272"/>
      <c r="E32" s="273"/>
      <c r="F32" s="270">
        <v>0</v>
      </c>
      <c r="G32" s="270">
        <v>0</v>
      </c>
      <c r="H32" s="1">
        <f t="shared" si="1"/>
        <v>0</v>
      </c>
      <c r="I32" s="279"/>
      <c r="J32" s="280"/>
      <c r="K32" s="2">
        <f t="shared" si="2"/>
        <v>0</v>
      </c>
      <c r="L32" s="3">
        <f t="shared" si="3"/>
        <v>0</v>
      </c>
      <c r="XFD32" s="7" t="str">
        <f>IF('Template Setup'!C80="","",'Template Setup'!C80)</f>
        <v xml:space="preserve"> </v>
      </c>
    </row>
    <row r="33" spans="1:12 16384:16384" ht="14.1" customHeight="1">
      <c r="A33" s="6" t="s">
        <v>425</v>
      </c>
      <c r="B33" s="19">
        <v>9</v>
      </c>
      <c r="C33" s="271"/>
      <c r="D33" s="272"/>
      <c r="E33" s="273"/>
      <c r="F33" s="270">
        <v>0</v>
      </c>
      <c r="G33" s="270">
        <v>0</v>
      </c>
      <c r="H33" s="1">
        <f t="shared" si="1"/>
        <v>0</v>
      </c>
      <c r="I33" s="279"/>
      <c r="J33" s="280"/>
      <c r="K33" s="2">
        <f t="shared" si="2"/>
        <v>0</v>
      </c>
      <c r="L33" s="3">
        <f t="shared" si="3"/>
        <v>0</v>
      </c>
      <c r="XFD33" s="7" t="str">
        <f>IF('Template Setup'!C81="","",'Template Setup'!C81)</f>
        <v xml:space="preserve"> </v>
      </c>
    </row>
    <row r="34" spans="1:12 16384:16384" ht="14.1" customHeight="1">
      <c r="A34" s="32" t="s">
        <v>437</v>
      </c>
      <c r="B34" s="19">
        <v>10</v>
      </c>
      <c r="C34" s="271"/>
      <c r="D34" s="272"/>
      <c r="E34" s="273"/>
      <c r="F34" s="270">
        <v>0</v>
      </c>
      <c r="G34" s="270">
        <v>0</v>
      </c>
      <c r="H34" s="1">
        <f t="shared" si="1"/>
        <v>0</v>
      </c>
      <c r="I34" s="279"/>
      <c r="J34" s="280"/>
      <c r="K34" s="2">
        <f t="shared" si="2"/>
        <v>0</v>
      </c>
      <c r="L34" s="3">
        <f t="shared" si="3"/>
        <v>0</v>
      </c>
      <c r="XFD34" s="7" t="str">
        <f>IF('Template Setup'!C82="","",'Template Setup'!C82)</f>
        <v xml:space="preserve"> </v>
      </c>
    </row>
    <row r="35" spans="1:12 16384:16384">
      <c r="A35" s="32" t="s">
        <v>9</v>
      </c>
      <c r="B35" s="19">
        <v>11</v>
      </c>
      <c r="C35" s="271"/>
      <c r="D35" s="272"/>
      <c r="E35" s="273"/>
      <c r="F35" s="270">
        <v>0</v>
      </c>
      <c r="G35" s="270">
        <v>0</v>
      </c>
      <c r="H35" s="1">
        <f t="shared" si="1"/>
        <v>0</v>
      </c>
      <c r="I35" s="279"/>
      <c r="J35" s="280"/>
      <c r="K35" s="2">
        <f t="shared" si="2"/>
        <v>0</v>
      </c>
      <c r="L35" s="3">
        <f t="shared" si="3"/>
        <v>0</v>
      </c>
      <c r="XFD35" s="7" t="str">
        <f>IF('Template Setup'!C83="","",'Template Setup'!C83)</f>
        <v xml:space="preserve"> </v>
      </c>
    </row>
    <row r="36" spans="1:12 16384:16384">
      <c r="A36" s="32" t="s">
        <v>10</v>
      </c>
      <c r="B36" s="19">
        <v>12</v>
      </c>
      <c r="C36" s="271"/>
      <c r="D36" s="272"/>
      <c r="E36" s="273"/>
      <c r="F36" s="270">
        <v>0</v>
      </c>
      <c r="G36" s="270">
        <v>0</v>
      </c>
      <c r="H36" s="1">
        <f t="shared" si="1"/>
        <v>0</v>
      </c>
      <c r="I36" s="279"/>
      <c r="J36" s="280"/>
      <c r="K36" s="2">
        <f t="shared" si="2"/>
        <v>0</v>
      </c>
      <c r="L36" s="3">
        <f t="shared" si="3"/>
        <v>0</v>
      </c>
      <c r="XFD36" s="7" t="str">
        <f>IF('Template Setup'!C84="","",'Template Setup'!C84)</f>
        <v xml:space="preserve"> </v>
      </c>
    </row>
    <row r="37" spans="1:12 16384:16384">
      <c r="B37" s="19">
        <v>13</v>
      </c>
      <c r="C37" s="271"/>
      <c r="D37" s="272"/>
      <c r="E37" s="273"/>
      <c r="F37" s="270">
        <v>0</v>
      </c>
      <c r="G37" s="270">
        <v>0</v>
      </c>
      <c r="H37" s="1">
        <f t="shared" si="1"/>
        <v>0</v>
      </c>
      <c r="I37" s="279"/>
      <c r="J37" s="280"/>
      <c r="K37" s="2">
        <f t="shared" si="2"/>
        <v>0</v>
      </c>
      <c r="L37" s="3">
        <f t="shared" si="3"/>
        <v>0</v>
      </c>
      <c r="XFD37" s="7" t="str">
        <f>IF('Template Setup'!C85="","",'Template Setup'!C85)</f>
        <v xml:space="preserve"> </v>
      </c>
    </row>
    <row r="38" spans="1:12 16384:16384">
      <c r="B38" s="19">
        <v>14</v>
      </c>
      <c r="C38" s="271"/>
      <c r="D38" s="272"/>
      <c r="E38" s="273"/>
      <c r="F38" s="270">
        <v>0</v>
      </c>
      <c r="G38" s="270">
        <v>0</v>
      </c>
      <c r="H38" s="1">
        <f t="shared" si="1"/>
        <v>0</v>
      </c>
      <c r="I38" s="279"/>
      <c r="J38" s="280"/>
      <c r="K38" s="2">
        <f t="shared" si="2"/>
        <v>0</v>
      </c>
      <c r="L38" s="3">
        <f t="shared" si="3"/>
        <v>0</v>
      </c>
      <c r="XFD38" s="7" t="str">
        <f>IF('Template Setup'!C86="","",'Template Setup'!C86)</f>
        <v xml:space="preserve"> </v>
      </c>
    </row>
    <row r="39" spans="1:12 16384:16384" ht="14.1" customHeight="1">
      <c r="B39" s="19">
        <v>15</v>
      </c>
      <c r="C39" s="271"/>
      <c r="D39" s="272"/>
      <c r="E39" s="273"/>
      <c r="F39" s="270">
        <v>0</v>
      </c>
      <c r="G39" s="270">
        <v>0</v>
      </c>
      <c r="H39" s="1">
        <f t="shared" si="1"/>
        <v>0</v>
      </c>
      <c r="I39" s="279"/>
      <c r="J39" s="280"/>
      <c r="K39" s="2">
        <f t="shared" si="2"/>
        <v>0</v>
      </c>
      <c r="L39" s="3">
        <f t="shared" si="3"/>
        <v>0</v>
      </c>
      <c r="XFD39" s="7" t="str">
        <f>IF('Template Setup'!C87="","",'Template Setup'!C87)</f>
        <v xml:space="preserve"> </v>
      </c>
    </row>
    <row r="40" spans="1:12 16384:16384" ht="14.1" customHeight="1">
      <c r="B40" s="19">
        <v>16</v>
      </c>
      <c r="C40" s="271"/>
      <c r="D40" s="272"/>
      <c r="E40" s="273"/>
      <c r="F40" s="270">
        <v>0</v>
      </c>
      <c r="G40" s="270">
        <v>0</v>
      </c>
      <c r="H40" s="1">
        <f t="shared" si="1"/>
        <v>0</v>
      </c>
      <c r="I40" s="279"/>
      <c r="J40" s="280"/>
      <c r="K40" s="2">
        <f t="shared" si="2"/>
        <v>0</v>
      </c>
      <c r="L40" s="3">
        <f t="shared" si="3"/>
        <v>0</v>
      </c>
      <c r="XFD40" s="7" t="str">
        <f>IF('Template Setup'!C88="","",'Template Setup'!C88)</f>
        <v xml:space="preserve"> </v>
      </c>
    </row>
    <row r="41" spans="1:12 16384:16384" ht="14.1" customHeight="1">
      <c r="B41" s="19">
        <v>17</v>
      </c>
      <c r="C41" s="271"/>
      <c r="D41" s="272"/>
      <c r="E41" s="273"/>
      <c r="F41" s="270">
        <v>0</v>
      </c>
      <c r="G41" s="270">
        <v>0</v>
      </c>
      <c r="H41" s="1">
        <f t="shared" si="1"/>
        <v>0</v>
      </c>
      <c r="I41" s="279"/>
      <c r="J41" s="280"/>
      <c r="K41" s="2">
        <f t="shared" si="2"/>
        <v>0</v>
      </c>
      <c r="L41" s="3">
        <f t="shared" si="3"/>
        <v>0</v>
      </c>
      <c r="XFD41" s="7"/>
    </row>
    <row r="42" spans="1:12 16384:16384" ht="14.1" customHeight="1">
      <c r="B42" s="19">
        <v>18</v>
      </c>
      <c r="C42" s="271"/>
      <c r="D42" s="272"/>
      <c r="E42" s="273"/>
      <c r="F42" s="270">
        <v>0</v>
      </c>
      <c r="G42" s="270">
        <v>0</v>
      </c>
      <c r="H42" s="1">
        <f t="shared" si="1"/>
        <v>0</v>
      </c>
      <c r="I42" s="279"/>
      <c r="J42" s="280"/>
      <c r="K42" s="2">
        <f t="shared" si="2"/>
        <v>0</v>
      </c>
      <c r="L42" s="3">
        <f t="shared" si="3"/>
        <v>0</v>
      </c>
      <c r="XFD42" s="7"/>
    </row>
    <row r="43" spans="1:12 16384:16384" ht="14.1" customHeight="1">
      <c r="B43" s="19">
        <v>19</v>
      </c>
      <c r="C43" s="271"/>
      <c r="D43" s="272"/>
      <c r="E43" s="273"/>
      <c r="F43" s="270">
        <v>0</v>
      </c>
      <c r="G43" s="270">
        <v>0</v>
      </c>
      <c r="H43" s="1">
        <f t="shared" si="1"/>
        <v>0</v>
      </c>
      <c r="I43" s="279"/>
      <c r="J43" s="280"/>
      <c r="K43" s="2">
        <f t="shared" si="2"/>
        <v>0</v>
      </c>
      <c r="L43" s="3">
        <f t="shared" si="3"/>
        <v>0</v>
      </c>
      <c r="XFD43" s="7"/>
    </row>
    <row r="44" spans="1:12 16384:16384" ht="14.1" customHeight="1">
      <c r="B44" s="19">
        <v>20</v>
      </c>
      <c r="C44" s="271"/>
      <c r="D44" s="272"/>
      <c r="E44" s="273"/>
      <c r="F44" s="270">
        <v>0</v>
      </c>
      <c r="G44" s="270">
        <v>0</v>
      </c>
      <c r="H44" s="1">
        <f t="shared" si="1"/>
        <v>0</v>
      </c>
      <c r="I44" s="279"/>
      <c r="J44" s="280"/>
      <c r="K44" s="2">
        <f t="shared" si="2"/>
        <v>0</v>
      </c>
      <c r="L44" s="3">
        <f t="shared" si="3"/>
        <v>0</v>
      </c>
      <c r="XFD44" s="7"/>
    </row>
    <row r="45" spans="1:12 16384:16384">
      <c r="B45" s="19">
        <v>21</v>
      </c>
      <c r="C45" s="271"/>
      <c r="D45" s="272"/>
      <c r="E45" s="273"/>
      <c r="F45" s="270">
        <v>0</v>
      </c>
      <c r="G45" s="270">
        <v>0</v>
      </c>
      <c r="H45" s="131">
        <f t="shared" ref="H45:H64" si="4">SUM(F45:G45)</f>
        <v>0</v>
      </c>
      <c r="I45" s="277"/>
      <c r="J45" s="278"/>
      <c r="K45" s="132">
        <f t="shared" ref="K45:K64" si="5">I45*$H45</f>
        <v>0</v>
      </c>
      <c r="L45" s="133">
        <f t="shared" ref="L45:L64" si="6">J45*$H45*$I45</f>
        <v>0</v>
      </c>
      <c r="XFD45" s="7"/>
    </row>
    <row r="46" spans="1:12 16384:16384">
      <c r="B46" s="19">
        <v>22</v>
      </c>
      <c r="C46" s="271"/>
      <c r="D46" s="272"/>
      <c r="E46" s="273"/>
      <c r="F46" s="270">
        <v>0</v>
      </c>
      <c r="G46" s="270">
        <v>0</v>
      </c>
      <c r="H46" s="1">
        <f t="shared" si="4"/>
        <v>0</v>
      </c>
      <c r="I46" s="279"/>
      <c r="J46" s="280"/>
      <c r="K46" s="2">
        <f t="shared" si="5"/>
        <v>0</v>
      </c>
      <c r="L46" s="3">
        <f t="shared" si="6"/>
        <v>0</v>
      </c>
      <c r="XFD46" s="7"/>
    </row>
    <row r="47" spans="1:12 16384:16384">
      <c r="B47" s="19">
        <v>23</v>
      </c>
      <c r="C47" s="271"/>
      <c r="D47" s="272"/>
      <c r="E47" s="273"/>
      <c r="F47" s="270">
        <v>0</v>
      </c>
      <c r="G47" s="270">
        <v>0</v>
      </c>
      <c r="H47" s="1">
        <f t="shared" si="4"/>
        <v>0</v>
      </c>
      <c r="I47" s="279"/>
      <c r="J47" s="280"/>
      <c r="K47" s="2">
        <f t="shared" si="5"/>
        <v>0</v>
      </c>
      <c r="L47" s="3">
        <f t="shared" si="6"/>
        <v>0</v>
      </c>
      <c r="XFD47" s="7"/>
    </row>
    <row r="48" spans="1:12 16384:16384">
      <c r="B48" s="19">
        <v>24</v>
      </c>
      <c r="C48" s="271"/>
      <c r="D48" s="272"/>
      <c r="E48" s="273"/>
      <c r="F48" s="270">
        <v>0</v>
      </c>
      <c r="G48" s="270">
        <v>0</v>
      </c>
      <c r="H48" s="1">
        <f t="shared" si="4"/>
        <v>0</v>
      </c>
      <c r="I48" s="279"/>
      <c r="J48" s="280"/>
      <c r="K48" s="2">
        <f t="shared" si="5"/>
        <v>0</v>
      </c>
      <c r="L48" s="3">
        <f t="shared" si="6"/>
        <v>0</v>
      </c>
      <c r="XFD48" s="7"/>
    </row>
    <row r="49" spans="2:12 16384:16384" ht="14.1" customHeight="1">
      <c r="B49" s="19">
        <v>25</v>
      </c>
      <c r="C49" s="271"/>
      <c r="D49" s="272"/>
      <c r="E49" s="273"/>
      <c r="F49" s="270">
        <v>0</v>
      </c>
      <c r="G49" s="270">
        <v>0</v>
      </c>
      <c r="H49" s="1">
        <f t="shared" si="4"/>
        <v>0</v>
      </c>
      <c r="I49" s="279"/>
      <c r="J49" s="280"/>
      <c r="K49" s="2">
        <f t="shared" si="5"/>
        <v>0</v>
      </c>
      <c r="L49" s="3">
        <f t="shared" si="6"/>
        <v>0</v>
      </c>
      <c r="XFD49" s="7"/>
    </row>
    <row r="50" spans="2:12 16384:16384" ht="14.1" customHeight="1">
      <c r="B50" s="19">
        <v>26</v>
      </c>
      <c r="C50" s="271"/>
      <c r="D50" s="272"/>
      <c r="E50" s="273"/>
      <c r="F50" s="270">
        <v>0</v>
      </c>
      <c r="G50" s="270">
        <v>0</v>
      </c>
      <c r="H50" s="1">
        <f t="shared" si="4"/>
        <v>0</v>
      </c>
      <c r="I50" s="279"/>
      <c r="J50" s="280"/>
      <c r="K50" s="2">
        <f t="shared" si="5"/>
        <v>0</v>
      </c>
      <c r="L50" s="3">
        <f t="shared" si="6"/>
        <v>0</v>
      </c>
      <c r="XFD50" s="7"/>
    </row>
    <row r="51" spans="2:12 16384:16384" ht="14.1" customHeight="1">
      <c r="B51" s="19">
        <v>27</v>
      </c>
      <c r="C51" s="271"/>
      <c r="D51" s="272"/>
      <c r="E51" s="273"/>
      <c r="F51" s="270">
        <v>0</v>
      </c>
      <c r="G51" s="270">
        <v>0</v>
      </c>
      <c r="H51" s="1">
        <f t="shared" si="4"/>
        <v>0</v>
      </c>
      <c r="I51" s="279"/>
      <c r="J51" s="280"/>
      <c r="K51" s="2">
        <f t="shared" si="5"/>
        <v>0</v>
      </c>
      <c r="L51" s="3">
        <f t="shared" si="6"/>
        <v>0</v>
      </c>
      <c r="XFD51" s="7"/>
    </row>
    <row r="52" spans="2:12 16384:16384" ht="14.1" customHeight="1">
      <c r="B52" s="19">
        <v>28</v>
      </c>
      <c r="C52" s="271"/>
      <c r="D52" s="272"/>
      <c r="E52" s="273"/>
      <c r="F52" s="270">
        <v>0</v>
      </c>
      <c r="G52" s="270">
        <v>0</v>
      </c>
      <c r="H52" s="1">
        <f t="shared" si="4"/>
        <v>0</v>
      </c>
      <c r="I52" s="279"/>
      <c r="J52" s="280"/>
      <c r="K52" s="2">
        <f t="shared" si="5"/>
        <v>0</v>
      </c>
      <c r="L52" s="3">
        <f t="shared" si="6"/>
        <v>0</v>
      </c>
      <c r="XFD52" s="7"/>
    </row>
    <row r="53" spans="2:12 16384:16384" ht="14.1" customHeight="1">
      <c r="B53" s="19">
        <v>29</v>
      </c>
      <c r="C53" s="271"/>
      <c r="D53" s="272"/>
      <c r="E53" s="273"/>
      <c r="F53" s="270">
        <v>0</v>
      </c>
      <c r="G53" s="270">
        <v>0</v>
      </c>
      <c r="H53" s="1">
        <f t="shared" si="4"/>
        <v>0</v>
      </c>
      <c r="I53" s="279"/>
      <c r="J53" s="280"/>
      <c r="K53" s="2">
        <f t="shared" si="5"/>
        <v>0</v>
      </c>
      <c r="L53" s="3">
        <f t="shared" si="6"/>
        <v>0</v>
      </c>
      <c r="XFD53" s="7"/>
    </row>
    <row r="54" spans="2:12 16384:16384" ht="14.1" customHeight="1">
      <c r="B54" s="19">
        <v>30</v>
      </c>
      <c r="C54" s="271"/>
      <c r="D54" s="272"/>
      <c r="E54" s="273"/>
      <c r="F54" s="270">
        <v>0</v>
      </c>
      <c r="G54" s="270">
        <v>0</v>
      </c>
      <c r="H54" s="1">
        <f t="shared" si="4"/>
        <v>0</v>
      </c>
      <c r="I54" s="279"/>
      <c r="J54" s="280"/>
      <c r="K54" s="2">
        <f t="shared" si="5"/>
        <v>0</v>
      </c>
      <c r="L54" s="3">
        <f t="shared" si="6"/>
        <v>0</v>
      </c>
      <c r="XFD54" s="7"/>
    </row>
    <row r="55" spans="2:12 16384:16384">
      <c r="B55" s="19">
        <v>31</v>
      </c>
      <c r="C55" s="271"/>
      <c r="D55" s="272"/>
      <c r="E55" s="273"/>
      <c r="F55" s="270">
        <v>0</v>
      </c>
      <c r="G55" s="270">
        <v>0</v>
      </c>
      <c r="H55" s="1">
        <f t="shared" si="4"/>
        <v>0</v>
      </c>
      <c r="I55" s="279"/>
      <c r="J55" s="280"/>
      <c r="K55" s="2">
        <f t="shared" si="5"/>
        <v>0</v>
      </c>
      <c r="L55" s="3">
        <f t="shared" si="6"/>
        <v>0</v>
      </c>
      <c r="XFD55" s="7"/>
    </row>
    <row r="56" spans="2:12 16384:16384">
      <c r="B56" s="19">
        <v>32</v>
      </c>
      <c r="C56" s="271"/>
      <c r="D56" s="272"/>
      <c r="E56" s="273"/>
      <c r="F56" s="270">
        <v>0</v>
      </c>
      <c r="G56" s="270">
        <v>0</v>
      </c>
      <c r="H56" s="1">
        <f t="shared" si="4"/>
        <v>0</v>
      </c>
      <c r="I56" s="279"/>
      <c r="J56" s="280"/>
      <c r="K56" s="2">
        <f t="shared" si="5"/>
        <v>0</v>
      </c>
      <c r="L56" s="3">
        <f t="shared" si="6"/>
        <v>0</v>
      </c>
      <c r="XFD56" s="7"/>
    </row>
    <row r="57" spans="2:12 16384:16384">
      <c r="B57" s="19">
        <v>33</v>
      </c>
      <c r="C57" s="271"/>
      <c r="D57" s="272"/>
      <c r="E57" s="273"/>
      <c r="F57" s="270">
        <v>0</v>
      </c>
      <c r="G57" s="270">
        <v>0</v>
      </c>
      <c r="H57" s="1">
        <f t="shared" si="4"/>
        <v>0</v>
      </c>
      <c r="I57" s="279"/>
      <c r="J57" s="280"/>
      <c r="K57" s="2">
        <f t="shared" si="5"/>
        <v>0</v>
      </c>
      <c r="L57" s="3">
        <f t="shared" si="6"/>
        <v>0</v>
      </c>
      <c r="XFD57" s="7"/>
    </row>
    <row r="58" spans="2:12 16384:16384">
      <c r="B58" s="19">
        <v>34</v>
      </c>
      <c r="C58" s="271"/>
      <c r="D58" s="272"/>
      <c r="E58" s="273"/>
      <c r="F58" s="270">
        <v>0</v>
      </c>
      <c r="G58" s="270">
        <v>0</v>
      </c>
      <c r="H58" s="1">
        <f t="shared" si="4"/>
        <v>0</v>
      </c>
      <c r="I58" s="279"/>
      <c r="J58" s="280"/>
      <c r="K58" s="2">
        <f t="shared" si="5"/>
        <v>0</v>
      </c>
      <c r="L58" s="3">
        <f t="shared" si="6"/>
        <v>0</v>
      </c>
      <c r="XFD58" s="7"/>
    </row>
    <row r="59" spans="2:12 16384:16384" ht="14.1" customHeight="1">
      <c r="B59" s="19">
        <v>35</v>
      </c>
      <c r="C59" s="271"/>
      <c r="D59" s="272"/>
      <c r="E59" s="273"/>
      <c r="F59" s="270">
        <v>0</v>
      </c>
      <c r="G59" s="270">
        <v>0</v>
      </c>
      <c r="H59" s="1">
        <f t="shared" si="4"/>
        <v>0</v>
      </c>
      <c r="I59" s="279"/>
      <c r="J59" s="280"/>
      <c r="K59" s="2">
        <f t="shared" si="5"/>
        <v>0</v>
      </c>
      <c r="L59" s="3">
        <f t="shared" si="6"/>
        <v>0</v>
      </c>
      <c r="XFD59" s="7"/>
    </row>
    <row r="60" spans="2:12 16384:16384" ht="14.1" customHeight="1">
      <c r="B60" s="19">
        <v>36</v>
      </c>
      <c r="C60" s="271"/>
      <c r="D60" s="272"/>
      <c r="E60" s="273"/>
      <c r="F60" s="270">
        <v>0</v>
      </c>
      <c r="G60" s="270">
        <v>0</v>
      </c>
      <c r="H60" s="1">
        <f t="shared" si="4"/>
        <v>0</v>
      </c>
      <c r="I60" s="279"/>
      <c r="J60" s="280"/>
      <c r="K60" s="2">
        <f t="shared" si="5"/>
        <v>0</v>
      </c>
      <c r="L60" s="3">
        <f t="shared" si="6"/>
        <v>0</v>
      </c>
      <c r="XFD60" s="7"/>
    </row>
    <row r="61" spans="2:12 16384:16384" ht="14.1" customHeight="1">
      <c r="B61" s="19">
        <v>37</v>
      </c>
      <c r="C61" s="271"/>
      <c r="D61" s="272"/>
      <c r="E61" s="273"/>
      <c r="F61" s="270">
        <v>0</v>
      </c>
      <c r="G61" s="270">
        <v>0</v>
      </c>
      <c r="H61" s="1">
        <f t="shared" si="4"/>
        <v>0</v>
      </c>
      <c r="I61" s="279"/>
      <c r="J61" s="280"/>
      <c r="K61" s="2">
        <f t="shared" si="5"/>
        <v>0</v>
      </c>
      <c r="L61" s="3">
        <f t="shared" si="6"/>
        <v>0</v>
      </c>
      <c r="XFD61" s="7"/>
    </row>
    <row r="62" spans="2:12 16384:16384" ht="14.1" customHeight="1">
      <c r="B62" s="19">
        <v>38</v>
      </c>
      <c r="C62" s="271"/>
      <c r="D62" s="272"/>
      <c r="E62" s="273"/>
      <c r="F62" s="270">
        <v>0</v>
      </c>
      <c r="G62" s="270">
        <v>0</v>
      </c>
      <c r="H62" s="1">
        <f t="shared" si="4"/>
        <v>0</v>
      </c>
      <c r="I62" s="279"/>
      <c r="J62" s="280"/>
      <c r="K62" s="2">
        <f t="shared" si="5"/>
        <v>0</v>
      </c>
      <c r="L62" s="3">
        <f t="shared" si="6"/>
        <v>0</v>
      </c>
      <c r="XFD62" s="7"/>
    </row>
    <row r="63" spans="2:12 16384:16384" ht="14.1" customHeight="1">
      <c r="B63" s="19">
        <v>39</v>
      </c>
      <c r="C63" s="271"/>
      <c r="D63" s="272"/>
      <c r="E63" s="273"/>
      <c r="F63" s="270">
        <v>0</v>
      </c>
      <c r="G63" s="270">
        <v>0</v>
      </c>
      <c r="H63" s="1">
        <f t="shared" si="4"/>
        <v>0</v>
      </c>
      <c r="I63" s="279"/>
      <c r="J63" s="280"/>
      <c r="K63" s="2">
        <f t="shared" si="5"/>
        <v>0</v>
      </c>
      <c r="L63" s="3">
        <f t="shared" si="6"/>
        <v>0</v>
      </c>
      <c r="XFD63" s="7"/>
    </row>
    <row r="64" spans="2:12 16384:16384" ht="14.1" customHeight="1" thickBot="1">
      <c r="B64" s="134">
        <v>40</v>
      </c>
      <c r="C64" s="274"/>
      <c r="D64" s="275"/>
      <c r="E64" s="276"/>
      <c r="F64" s="270">
        <v>0</v>
      </c>
      <c r="G64" s="270">
        <v>0</v>
      </c>
      <c r="H64" s="1">
        <f t="shared" si="4"/>
        <v>0</v>
      </c>
      <c r="I64" s="279"/>
      <c r="J64" s="280"/>
      <c r="K64" s="2">
        <f t="shared" si="5"/>
        <v>0</v>
      </c>
      <c r="L64" s="3">
        <f t="shared" si="6"/>
        <v>0</v>
      </c>
      <c r="XFD64" s="7"/>
    </row>
    <row r="65" spans="3:12 16384:16384" ht="15.75" thickBot="1">
      <c r="C65" s="135"/>
      <c r="D65" s="136"/>
      <c r="E65" s="137"/>
      <c r="F65" s="138">
        <f>SUM(F25:F64)</f>
        <v>0</v>
      </c>
      <c r="G65" s="138">
        <f>SUM(G25:G64)</f>
        <v>0</v>
      </c>
      <c r="H65" s="138">
        <f>SUM(H25:H64)</f>
        <v>0</v>
      </c>
      <c r="I65" s="139"/>
      <c r="J65" s="139"/>
      <c r="K65" s="138">
        <f>SUM(K25:K64)</f>
        <v>0</v>
      </c>
      <c r="L65" s="151">
        <f>SUM(L25:L64)</f>
        <v>0</v>
      </c>
      <c r="XFD65" s="7"/>
    </row>
    <row r="66" spans="3:12 16384:16384" ht="15.75" thickBot="1">
      <c r="C66" s="140"/>
      <c r="J66" s="157" t="s">
        <v>460</v>
      </c>
      <c r="K66" s="158" t="str">
        <f>IFERROR(K65/current_exch_rate,"")</f>
        <v/>
      </c>
      <c r="L66" s="159" t="str">
        <f>IFERROR(L65/current_exch_rate,"")</f>
        <v/>
      </c>
      <c r="XFD66" s="7"/>
    </row>
    <row r="67" spans="3:12 16384:16384">
      <c r="XFD67" s="7"/>
    </row>
    <row r="68" spans="3:12 16384:16384">
      <c r="XFD68" s="7"/>
    </row>
    <row r="69" spans="3:12 16384:16384">
      <c r="XFD69" s="7"/>
    </row>
    <row r="70" spans="3:12 16384:16384">
      <c r="XFD70" s="7"/>
    </row>
    <row r="71" spans="3:12 16384:16384">
      <c r="XFD71" s="7"/>
    </row>
    <row r="72" spans="3:12 16384:16384">
      <c r="XFD72" s="7"/>
    </row>
    <row r="73" spans="3:12 16384:16384">
      <c r="XFD73" s="7"/>
    </row>
    <row r="74" spans="3:12 16384:16384">
      <c r="XFD74" s="7"/>
    </row>
    <row r="75" spans="3:12 16384:16384">
      <c r="XFD75" s="7"/>
    </row>
    <row r="76" spans="3:12 16384:16384">
      <c r="XFD76" s="7"/>
    </row>
    <row r="77" spans="3:12 16384:16384">
      <c r="XFD77" s="7"/>
    </row>
    <row r="78" spans="3:12 16384:16384">
      <c r="XFD78" s="7"/>
    </row>
    <row r="79" spans="3:12 16384:16384">
      <c r="XFD79" s="7"/>
    </row>
    <row r="80" spans="3:12 16384:16384">
      <c r="XFD80" s="7"/>
    </row>
    <row r="81" spans="16384:16384">
      <c r="XFD81" s="7"/>
    </row>
    <row r="82" spans="16384:16384">
      <c r="XFD82" s="7"/>
    </row>
    <row r="83" spans="16384:16384">
      <c r="XFD83" s="7"/>
    </row>
  </sheetData>
  <sheetProtection algorithmName="SHA-512" hashValue="JJmrMF7eb8hnXCAiRTjSexm2FfuxpRSoZhVNeK1/hCTbaxjaz8ak9sgQQ/IozDhjO9Gcy9V5V7IJXnU2DgMIDQ==" saltValue="D62JLgd5lMZR2dVvjrMrLg==" spinCount="100000" sheet="1" objects="1" scenarios="1" selectLockedCells="1"/>
  <mergeCells count="3">
    <mergeCell ref="F23:H23"/>
    <mergeCell ref="I23:J23"/>
    <mergeCell ref="K23:L23"/>
  </mergeCells>
  <dataValidations count="1">
    <dataValidation type="list" allowBlank="1" showInputMessage="1" showErrorMessage="1" sqref="C11">
      <formula1>district_list</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OFFSET('Template Setup'!$B$28,0,0,COUNTA('Template Setup'!$B$28:$B$35),1)</xm:f>
          </x14:formula1>
          <xm:sqref>D25:D64</xm:sqref>
        </x14:dataValidation>
        <x14:dataValidation type="list" allowBlank="1" showInputMessage="1" showErrorMessage="1">
          <x14:formula1>
            <xm:f>OFFSET('Template Setup'!$B$40,0,0,COUNTA('Template Setup'!$B$40:$B$49),1)</xm:f>
          </x14:formula1>
          <xm:sqref>E25:E64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W101"/>
  <sheetViews>
    <sheetView topLeftCell="C1" zoomScaleNormal="100" workbookViewId="0">
      <pane ySplit="7" topLeftCell="A8" activePane="bottomLeft" state="frozen"/>
      <selection activeCell="B1" sqref="B1"/>
      <selection pane="bottomLeft" activeCell="C25" sqref="C25"/>
    </sheetView>
  </sheetViews>
  <sheetFormatPr defaultRowHeight="15"/>
  <cols>
    <col min="1" max="1" width="13.140625" style="6" hidden="1" customWidth="1"/>
    <col min="2" max="2" width="25.5703125" style="6" customWidth="1"/>
    <col min="3" max="3" width="27.28515625" style="6" customWidth="1"/>
    <col min="4" max="4" width="29.140625" style="6" customWidth="1"/>
    <col min="5" max="6" width="29" style="6" customWidth="1"/>
    <col min="7" max="13" width="14.7109375" style="6" customWidth="1"/>
    <col min="14" max="14" width="15.140625" style="6" customWidth="1"/>
    <col min="15" max="20" width="14.7109375" style="6" customWidth="1"/>
    <col min="21" max="21" width="17.5703125" style="6" customWidth="1"/>
    <col min="22" max="22" width="17.85546875" style="6" customWidth="1"/>
    <col min="23" max="23" width="18.28515625" style="6" customWidth="1"/>
    <col min="24" max="16384" width="9.140625" style="6"/>
  </cols>
  <sheetData>
    <row r="1" spans="1:8" s="7" customFormat="1" ht="21">
      <c r="A1" s="165" t="s">
        <v>508</v>
      </c>
      <c r="B1" s="166" t="str">
        <f t="shared" ref="B1:B7" si="0">INDEX(translations,MATCH(A1,translations_eng,0),11)</f>
        <v>Consumables, Services and Other Data Worksheet</v>
      </c>
      <c r="G1" s="29"/>
      <c r="H1" s="30"/>
    </row>
    <row r="2" spans="1:8" s="32" customFormat="1" ht="18" customHeight="1">
      <c r="A2" s="194" t="s">
        <v>512</v>
      </c>
      <c r="B2" s="127" t="str">
        <f t="shared" si="0"/>
        <v>Use this worksheet to collect consumables, services and other costs for activities related to health facility reporting, case investigation and reactive case detection.</v>
      </c>
      <c r="C2" s="77"/>
      <c r="D2" s="77"/>
      <c r="E2" s="78"/>
      <c r="F2" s="7"/>
      <c r="G2" s="7"/>
      <c r="H2" s="7"/>
    </row>
    <row r="3" spans="1:8" s="32" customFormat="1" ht="18" customHeight="1">
      <c r="A3" s="194" t="s">
        <v>434</v>
      </c>
      <c r="B3" s="127" t="str">
        <f t="shared" si="0"/>
        <v>This worksheet contains three sections:</v>
      </c>
      <c r="C3" s="77"/>
      <c r="D3" s="77"/>
      <c r="E3" s="78"/>
      <c r="F3" s="7"/>
      <c r="G3" s="7"/>
      <c r="H3" s="7"/>
    </row>
    <row r="4" spans="1:8" s="32" customFormat="1" ht="18" customHeight="1">
      <c r="A4" s="194" t="s">
        <v>420</v>
      </c>
      <c r="B4" s="149" t="str">
        <f t="shared" si="0"/>
        <v>1. Location Overview</v>
      </c>
      <c r="C4" s="77"/>
      <c r="D4" s="77"/>
      <c r="E4" s="78"/>
      <c r="F4" s="7"/>
      <c r="G4" s="7"/>
      <c r="H4" s="7"/>
    </row>
    <row r="5" spans="1:8" s="32" customFormat="1" ht="18" customHeight="1">
      <c r="A5" s="194" t="s">
        <v>451</v>
      </c>
      <c r="B5" s="149" t="s">
        <v>451</v>
      </c>
      <c r="C5" s="77"/>
      <c r="D5" s="77"/>
      <c r="E5" s="78"/>
      <c r="F5" s="7"/>
      <c r="G5" s="7"/>
      <c r="H5" s="7"/>
    </row>
    <row r="6" spans="1:8" s="32" customFormat="1" ht="18" customHeight="1">
      <c r="A6" s="194" t="s">
        <v>509</v>
      </c>
      <c r="B6" s="149" t="str">
        <f t="shared" si="0"/>
        <v>3. Consumables, Services &amp; Other</v>
      </c>
      <c r="C6" s="77"/>
      <c r="D6" s="77"/>
      <c r="E6" s="78"/>
      <c r="F6" s="7"/>
      <c r="G6" s="7"/>
      <c r="H6" s="7"/>
    </row>
    <row r="7" spans="1:8" s="32" customFormat="1" ht="18" customHeight="1">
      <c r="A7" s="194" t="s">
        <v>489</v>
      </c>
      <c r="B7" s="127" t="str">
        <f t="shared" si="0"/>
        <v>Sections 1 and 3 to be updated by District-level Surveillance Officers. You can only enter data in the pink cells.</v>
      </c>
      <c r="C7" s="77"/>
      <c r="D7" s="77"/>
      <c r="E7" s="78"/>
      <c r="F7" s="7"/>
      <c r="G7" s="7"/>
      <c r="H7" s="7"/>
    </row>
    <row r="8" spans="1:8" s="32" customFormat="1" ht="18" customHeight="1">
      <c r="A8" s="194"/>
      <c r="B8" s="85"/>
      <c r="C8" s="180"/>
      <c r="D8" s="77"/>
      <c r="E8" s="78"/>
      <c r="F8" s="6"/>
      <c r="G8" s="6"/>
      <c r="H8" s="6"/>
    </row>
    <row r="9" spans="1:8" s="32" customFormat="1" ht="18" customHeight="1">
      <c r="A9" s="194" t="s">
        <v>420</v>
      </c>
      <c r="B9" s="149" t="str">
        <f>INDEX(translations,MATCH(A9,translations_eng,0),11)</f>
        <v>1. Location Overview</v>
      </c>
      <c r="C9" s="77"/>
      <c r="D9" s="77"/>
      <c r="E9" s="78"/>
      <c r="F9" s="6"/>
      <c r="G9" s="6"/>
      <c r="H9" s="6"/>
    </row>
    <row r="10" spans="1:8" s="32" customFormat="1" ht="18" customHeight="1" thickBot="1">
      <c r="A10" s="194" t="s">
        <v>513</v>
      </c>
      <c r="B10" s="127" t="str">
        <f>INDEX(translations,MATCH(A10,translations_eng,0),11)</f>
        <v>Confirm that the evaluation Province and Year of District data being collected is correct.</v>
      </c>
      <c r="C10" s="77"/>
      <c r="D10" s="77"/>
      <c r="E10" s="78"/>
      <c r="F10" s="6"/>
      <c r="G10" s="9"/>
      <c r="H10" s="6"/>
    </row>
    <row r="11" spans="1:8" s="32" customFormat="1" ht="18" customHeight="1">
      <c r="A11" s="194" t="s">
        <v>31</v>
      </c>
      <c r="B11" s="188" t="str">
        <f>INDEX(translations,MATCH(A11,translations_eng,0),11)</f>
        <v>District:</v>
      </c>
      <c r="C11" s="281" t="str">
        <f>IF(ISBLANK(selected_district),"",selected_district)</f>
        <v/>
      </c>
      <c r="D11" s="180"/>
      <c r="E11" s="78"/>
      <c r="F11" s="6"/>
      <c r="G11" s="6"/>
      <c r="H11" s="6"/>
    </row>
    <row r="12" spans="1:8" s="32" customFormat="1" ht="18" customHeight="1">
      <c r="A12" s="194" t="s">
        <v>32</v>
      </c>
      <c r="B12" s="190" t="str">
        <f>INDEX(translations,MATCH(A12,translations_eng,0),11)</f>
        <v>Province:</v>
      </c>
      <c r="C12" s="264" t="str">
        <f>IF(ISBLANK(province_local),"",province_local)</f>
        <v/>
      </c>
      <c r="D12" s="180"/>
      <c r="E12" s="78"/>
      <c r="F12" s="6"/>
      <c r="G12" s="6"/>
      <c r="H12" s="6"/>
    </row>
    <row r="13" spans="1:8" s="32" customFormat="1" ht="18" customHeight="1" thickBot="1">
      <c r="A13" s="194" t="s">
        <v>33</v>
      </c>
      <c r="B13" s="192" t="str">
        <f>INDEX(translations,MATCH(A13,translations_eng,0),11)</f>
        <v>Year:</v>
      </c>
      <c r="C13" s="265" t="str">
        <f>IF(ISBLANK(costing_year),"",costing_year)</f>
        <v/>
      </c>
      <c r="D13" s="180"/>
      <c r="E13" s="78"/>
      <c r="F13" s="6"/>
      <c r="G13" s="6"/>
      <c r="H13" s="6"/>
    </row>
    <row r="14" spans="1:8" s="32" customFormat="1" ht="18" customHeight="1">
      <c r="A14" s="194"/>
      <c r="B14" s="127"/>
      <c r="C14" s="77"/>
      <c r="D14" s="77"/>
      <c r="E14" s="78"/>
      <c r="F14" s="6"/>
      <c r="G14" s="6"/>
      <c r="H14" s="6"/>
    </row>
    <row r="15" spans="1:8" s="32" customFormat="1" ht="18" customHeight="1">
      <c r="A15" s="194" t="s">
        <v>451</v>
      </c>
      <c r="B15" s="163" t="s">
        <v>451</v>
      </c>
      <c r="C15" s="77"/>
      <c r="D15" s="150"/>
      <c r="E15" s="78"/>
      <c r="F15" s="6"/>
      <c r="G15" s="6"/>
      <c r="H15" s="6"/>
    </row>
    <row r="16" spans="1:8" s="32" customFormat="1" ht="18" customHeight="1" thickBot="1">
      <c r="A16" s="194" t="s">
        <v>459</v>
      </c>
      <c r="B16" s="127" t="s">
        <v>459</v>
      </c>
      <c r="C16" s="77"/>
      <c r="D16" s="77"/>
      <c r="E16" s="78"/>
      <c r="F16" s="6"/>
      <c r="G16" s="6"/>
      <c r="H16" s="6"/>
    </row>
    <row r="17" spans="1:23" s="32" customFormat="1" ht="16.5" thickBot="1">
      <c r="A17" s="194" t="s">
        <v>458</v>
      </c>
      <c r="B17" s="185" t="s">
        <v>458</v>
      </c>
      <c r="C17" s="179" t="str">
        <f>IF(ISBLANK(currency_code),"",currency_code)</f>
        <v/>
      </c>
      <c r="D17" s="77"/>
      <c r="E17" s="78"/>
      <c r="F17" s="6"/>
      <c r="G17" s="6"/>
      <c r="H17" s="6"/>
    </row>
    <row r="18" spans="1:23" s="32" customFormat="1" ht="15" customHeight="1">
      <c r="A18" s="194"/>
      <c r="B18" s="127"/>
      <c r="C18" s="77"/>
      <c r="D18" s="77"/>
      <c r="E18" s="78"/>
      <c r="F18" s="6"/>
      <c r="G18" s="6"/>
      <c r="H18" s="6"/>
    </row>
    <row r="19" spans="1:23" s="32" customFormat="1" ht="15" customHeight="1">
      <c r="A19" s="194" t="s">
        <v>509</v>
      </c>
      <c r="B19" s="149" t="str">
        <f>INDEX(translations,MATCH(A19,translations_eng,0),11)</f>
        <v>3. Consumables, Services &amp; Other</v>
      </c>
      <c r="C19" s="77"/>
      <c r="D19" s="77"/>
      <c r="E19" s="78"/>
      <c r="F19" s="6"/>
      <c r="G19" s="6"/>
      <c r="H19" s="6"/>
    </row>
    <row r="20" spans="1:23" s="32" customFormat="1" ht="15" customHeight="1">
      <c r="A20" s="194" t="s">
        <v>438</v>
      </c>
      <c r="B20" s="127" t="str">
        <f>INDEX(translations,MATCH(A20,translations_eng,0),11)</f>
        <v>Complete the table below entering in the data in columns for each individual working on health facility reporting, case investigation and RACD.</v>
      </c>
      <c r="C20" s="77"/>
      <c r="D20" s="77"/>
      <c r="E20" s="78"/>
      <c r="F20" s="6"/>
      <c r="G20" s="6"/>
      <c r="H20" s="6"/>
    </row>
    <row r="21" spans="1:23" s="32" customFormat="1" ht="15" customHeight="1">
      <c r="A21" s="194" t="s">
        <v>423</v>
      </c>
      <c r="B21" s="184" t="str">
        <f>INDEX(translations,MATCH(A21,translations_eng,0),11)</f>
        <v>Warning - Do not add extra rows. If you need to add more health facilities please contact the individual who sent you this XLS file.</v>
      </c>
      <c r="C21" s="210"/>
      <c r="D21" s="210"/>
      <c r="E21" s="211"/>
      <c r="F21" s="6"/>
      <c r="G21" s="6"/>
      <c r="H21" s="6"/>
    </row>
    <row r="22" spans="1:23" s="32" customFormat="1" ht="15" customHeight="1" thickBot="1">
      <c r="A22" s="168" t="s">
        <v>472</v>
      </c>
      <c r="B22" s="183" t="str">
        <f>INDEX(translations,MATCH(A22,translations_eng,0),11)</f>
        <v>CI - case investigation; RACD - reactive case detection</v>
      </c>
    </row>
    <row r="23" spans="1:23" ht="20.25" customHeight="1" thickBot="1">
      <c r="A23" s="167" t="s">
        <v>510</v>
      </c>
      <c r="B23" s="183" t="str">
        <f>INDEX(translations,MATCH(A23,translations_eng,0),11)</f>
        <v>Examples are been provided below. Please include your own consumables, services, or other in the Item column.</v>
      </c>
      <c r="C23" s="22"/>
      <c r="D23" s="232"/>
      <c r="E23" s="8"/>
      <c r="F23" s="8"/>
      <c r="G23" s="300" t="str">
        <f>INDEX(translations,MATCH($A43,translations_eng,0),11)</f>
        <v>Amount spent</v>
      </c>
      <c r="H23" s="295"/>
      <c r="I23" s="295"/>
      <c r="J23" s="295"/>
      <c r="K23" s="295"/>
      <c r="L23" s="295"/>
      <c r="M23" s="295"/>
      <c r="N23" s="295"/>
      <c r="O23" s="295"/>
      <c r="P23" s="295"/>
      <c r="Q23" s="295"/>
      <c r="R23" s="296"/>
      <c r="S23" s="297" t="str">
        <f>INDEX(translations,MATCH($A44,translations_eng,0),11)</f>
        <v>% allocation across activities</v>
      </c>
      <c r="T23" s="299"/>
      <c r="U23" s="297" t="str">
        <f>INDEX(translations,MATCH($A45,translations_eng,0),11)</f>
        <v>Total allocated</v>
      </c>
      <c r="V23" s="299"/>
      <c r="W23" s="9"/>
    </row>
    <row r="24" spans="1:23" ht="33" customHeight="1" thickBot="1">
      <c r="A24" s="194" t="s">
        <v>30</v>
      </c>
      <c r="B24" s="167"/>
      <c r="C24" s="235" t="str">
        <f>INDEX(translations,MATCH($A24,translations_eng,0),11)</f>
        <v>Item</v>
      </c>
      <c r="D24" s="235" t="str">
        <f>INDEX(translations,MATCH($A25,translations_eng,0),11)</f>
        <v>Category</v>
      </c>
      <c r="E24" s="297" t="str">
        <f>INDEX(translations,MATCH($A26,translations_eng,0),11)</f>
        <v>Description</v>
      </c>
      <c r="F24" s="299" t="str">
        <f>INDEX(translations,MATCH($A27,translations_eng,0),11)</f>
        <v>January</v>
      </c>
      <c r="G24" s="236" t="str">
        <f>INDEX(translations,MATCH($A27,translations_eng,0),11)</f>
        <v>January</v>
      </c>
      <c r="H24" s="236" t="str">
        <f>INDEX(translations,MATCH($A28,translations_eng,0),11)</f>
        <v>February</v>
      </c>
      <c r="I24" s="236" t="str">
        <f>INDEX(translations,MATCH($A29,translations_eng,0),11)</f>
        <v>March</v>
      </c>
      <c r="J24" s="236" t="str">
        <f>INDEX(translations,MATCH($A30,translations_eng,0),11)</f>
        <v>April</v>
      </c>
      <c r="K24" s="236" t="str">
        <f>INDEX(translations,MATCH($A31,translations_eng,0),11)</f>
        <v>May</v>
      </c>
      <c r="L24" s="236" t="str">
        <f>INDEX(translations,MATCH($A32,translations_eng,0),11)</f>
        <v>June</v>
      </c>
      <c r="M24" s="236" t="str">
        <f>INDEX(translations,MATCH($A33,translations_eng,0),11)</f>
        <v>July</v>
      </c>
      <c r="N24" s="236" t="str">
        <f>INDEX(translations,MATCH($A34,translations_eng,0),11)</f>
        <v>August</v>
      </c>
      <c r="O24" s="236" t="str">
        <f>INDEX(translations,MATCH($A35,translations_eng,0),11)</f>
        <v>September</v>
      </c>
      <c r="P24" s="236" t="str">
        <f>INDEX(translations,MATCH($A36,translations_eng,0),11)</f>
        <v>October</v>
      </c>
      <c r="Q24" s="236" t="str">
        <f>INDEX(translations,MATCH($A37,translations_eng,0),11)</f>
        <v>November</v>
      </c>
      <c r="R24" s="236" t="str">
        <f>INDEX(translations,MATCH($A38,translations_eng,0),11)</f>
        <v>December</v>
      </c>
      <c r="S24" s="12" t="str">
        <f>INDEX(translations,MATCH($A39,translations_eng,0),11)</f>
        <v>% spent on malaria</v>
      </c>
      <c r="T24" s="28" t="str">
        <f>INDEX(translations,MATCH($A40,translations_eng,0),11)</f>
        <v>% spent on CI / RACD</v>
      </c>
      <c r="U24" s="13" t="str">
        <f>INDEX(translations,MATCH($A41,translations_eng,0),11)</f>
        <v>CI / RACD</v>
      </c>
      <c r="V24" s="14" t="str">
        <f>INDEX(translations,MATCH($A42,translations_eng,0),11)</f>
        <v>Other malaria activities</v>
      </c>
      <c r="W24" s="15"/>
    </row>
    <row r="25" spans="1:23">
      <c r="A25" s="32" t="s">
        <v>435</v>
      </c>
      <c r="B25" s="16">
        <v>1</v>
      </c>
      <c r="C25" s="282" t="s">
        <v>18</v>
      </c>
      <c r="D25" s="283" t="s">
        <v>536</v>
      </c>
      <c r="E25" s="301" t="s">
        <v>54</v>
      </c>
      <c r="F25" s="302"/>
      <c r="G25" s="284">
        <v>0</v>
      </c>
      <c r="H25" s="284">
        <v>0</v>
      </c>
      <c r="I25" s="284">
        <v>0</v>
      </c>
      <c r="J25" s="284">
        <v>0</v>
      </c>
      <c r="K25" s="284">
        <v>0</v>
      </c>
      <c r="L25" s="284">
        <v>0</v>
      </c>
      <c r="M25" s="284">
        <v>0</v>
      </c>
      <c r="N25" s="284">
        <v>0</v>
      </c>
      <c r="O25" s="284">
        <v>0</v>
      </c>
      <c r="P25" s="284">
        <v>0</v>
      </c>
      <c r="Q25" s="284">
        <v>0</v>
      </c>
      <c r="R25" s="285">
        <v>0</v>
      </c>
      <c r="S25" s="286">
        <v>0</v>
      </c>
      <c r="T25" s="287">
        <v>0</v>
      </c>
      <c r="U25" s="17">
        <f t="shared" ref="U25:U37" si="1">SUM(G25:R25)*S25*T25</f>
        <v>0</v>
      </c>
      <c r="V25" s="18">
        <f t="shared" ref="V25:V37" si="2">SUM(G25:R25)*S25*(1-T25)</f>
        <v>0</v>
      </c>
    </row>
    <row r="26" spans="1:23">
      <c r="A26" s="32" t="s">
        <v>429</v>
      </c>
      <c r="B26" s="19">
        <v>2</v>
      </c>
      <c r="C26" s="288" t="s">
        <v>19</v>
      </c>
      <c r="D26" s="272" t="s">
        <v>536</v>
      </c>
      <c r="E26" s="303"/>
      <c r="F26" s="304"/>
      <c r="G26" s="289">
        <v>0</v>
      </c>
      <c r="H26" s="289">
        <v>0</v>
      </c>
      <c r="I26" s="289">
        <v>0</v>
      </c>
      <c r="J26" s="289">
        <v>0</v>
      </c>
      <c r="K26" s="289">
        <v>0</v>
      </c>
      <c r="L26" s="289">
        <v>0</v>
      </c>
      <c r="M26" s="289">
        <v>0</v>
      </c>
      <c r="N26" s="289">
        <v>0</v>
      </c>
      <c r="O26" s="289">
        <v>0</v>
      </c>
      <c r="P26" s="289">
        <v>0</v>
      </c>
      <c r="Q26" s="289">
        <v>0</v>
      </c>
      <c r="R26" s="290">
        <v>0</v>
      </c>
      <c r="S26" s="270">
        <v>0</v>
      </c>
      <c r="T26" s="291">
        <v>0</v>
      </c>
      <c r="U26" s="17">
        <f t="shared" si="1"/>
        <v>0</v>
      </c>
      <c r="V26" s="18">
        <f t="shared" si="2"/>
        <v>0</v>
      </c>
    </row>
    <row r="27" spans="1:23">
      <c r="A27" s="32" t="s">
        <v>0</v>
      </c>
      <c r="B27" s="19">
        <v>3</v>
      </c>
      <c r="C27" s="288" t="s">
        <v>20</v>
      </c>
      <c r="D27" s="272" t="s">
        <v>536</v>
      </c>
      <c r="E27" s="303"/>
      <c r="F27" s="304"/>
      <c r="G27" s="289">
        <v>0</v>
      </c>
      <c r="H27" s="289">
        <v>0</v>
      </c>
      <c r="I27" s="289">
        <v>0</v>
      </c>
      <c r="J27" s="289">
        <v>0</v>
      </c>
      <c r="K27" s="289">
        <v>0</v>
      </c>
      <c r="L27" s="289">
        <v>0</v>
      </c>
      <c r="M27" s="289">
        <v>0</v>
      </c>
      <c r="N27" s="289">
        <v>0</v>
      </c>
      <c r="O27" s="289">
        <v>0</v>
      </c>
      <c r="P27" s="289">
        <v>0</v>
      </c>
      <c r="Q27" s="289">
        <v>0</v>
      </c>
      <c r="R27" s="290">
        <v>0</v>
      </c>
      <c r="S27" s="270">
        <v>0</v>
      </c>
      <c r="T27" s="291">
        <v>0</v>
      </c>
      <c r="U27" s="17">
        <f t="shared" si="1"/>
        <v>0</v>
      </c>
      <c r="V27" s="18">
        <f t="shared" si="2"/>
        <v>0</v>
      </c>
    </row>
    <row r="28" spans="1:23">
      <c r="A28" s="32" t="s">
        <v>428</v>
      </c>
      <c r="B28" s="19">
        <v>4</v>
      </c>
      <c r="C28" s="288" t="s">
        <v>42</v>
      </c>
      <c r="D28" s="272" t="s">
        <v>536</v>
      </c>
      <c r="E28" s="303"/>
      <c r="F28" s="304"/>
      <c r="G28" s="289">
        <v>0</v>
      </c>
      <c r="H28" s="289">
        <v>0</v>
      </c>
      <c r="I28" s="289">
        <v>0</v>
      </c>
      <c r="J28" s="289">
        <v>0</v>
      </c>
      <c r="K28" s="289">
        <v>0</v>
      </c>
      <c r="L28" s="289">
        <v>0</v>
      </c>
      <c r="M28" s="289">
        <v>0</v>
      </c>
      <c r="N28" s="289">
        <v>0</v>
      </c>
      <c r="O28" s="289">
        <v>0</v>
      </c>
      <c r="P28" s="289">
        <v>0</v>
      </c>
      <c r="Q28" s="289">
        <v>0</v>
      </c>
      <c r="R28" s="290">
        <v>0</v>
      </c>
      <c r="S28" s="270">
        <v>0</v>
      </c>
      <c r="T28" s="291">
        <v>0</v>
      </c>
      <c r="U28" s="17">
        <f t="shared" si="1"/>
        <v>0</v>
      </c>
      <c r="V28" s="18">
        <f t="shared" si="2"/>
        <v>0</v>
      </c>
    </row>
    <row r="29" spans="1:23">
      <c r="A29" s="32" t="s">
        <v>35</v>
      </c>
      <c r="B29" s="19">
        <v>5</v>
      </c>
      <c r="C29" s="288" t="s">
        <v>43</v>
      </c>
      <c r="D29" s="272" t="s">
        <v>536</v>
      </c>
      <c r="E29" s="303"/>
      <c r="F29" s="304"/>
      <c r="G29" s="289">
        <v>0</v>
      </c>
      <c r="H29" s="289">
        <v>0</v>
      </c>
      <c r="I29" s="289">
        <v>0</v>
      </c>
      <c r="J29" s="289">
        <v>0</v>
      </c>
      <c r="K29" s="289">
        <v>0</v>
      </c>
      <c r="L29" s="289">
        <v>0</v>
      </c>
      <c r="M29" s="289">
        <v>0</v>
      </c>
      <c r="N29" s="289">
        <v>0</v>
      </c>
      <c r="O29" s="289">
        <v>0</v>
      </c>
      <c r="P29" s="289">
        <v>0</v>
      </c>
      <c r="Q29" s="289">
        <v>0</v>
      </c>
      <c r="R29" s="290">
        <v>0</v>
      </c>
      <c r="S29" s="270">
        <v>0</v>
      </c>
      <c r="T29" s="291">
        <v>0</v>
      </c>
      <c r="U29" s="17">
        <f t="shared" si="1"/>
        <v>0</v>
      </c>
      <c r="V29" s="18">
        <f t="shared" si="2"/>
        <v>0</v>
      </c>
    </row>
    <row r="30" spans="1:23">
      <c r="A30" s="32" t="s">
        <v>36</v>
      </c>
      <c r="B30" s="19">
        <v>6</v>
      </c>
      <c r="C30" s="288" t="s">
        <v>21</v>
      </c>
      <c r="D30" s="272" t="s">
        <v>536</v>
      </c>
      <c r="E30" s="303"/>
      <c r="F30" s="304"/>
      <c r="G30" s="289">
        <v>0</v>
      </c>
      <c r="H30" s="289">
        <v>0</v>
      </c>
      <c r="I30" s="289">
        <v>0</v>
      </c>
      <c r="J30" s="289">
        <v>0</v>
      </c>
      <c r="K30" s="289">
        <v>0</v>
      </c>
      <c r="L30" s="289">
        <v>0</v>
      </c>
      <c r="M30" s="289">
        <v>0</v>
      </c>
      <c r="N30" s="289">
        <v>0</v>
      </c>
      <c r="O30" s="289">
        <v>0</v>
      </c>
      <c r="P30" s="289">
        <v>0</v>
      </c>
      <c r="Q30" s="289">
        <v>0</v>
      </c>
      <c r="R30" s="290">
        <v>0</v>
      </c>
      <c r="S30" s="270">
        <v>0</v>
      </c>
      <c r="T30" s="291">
        <v>0</v>
      </c>
      <c r="U30" s="17">
        <f t="shared" si="1"/>
        <v>0</v>
      </c>
      <c r="V30" s="18">
        <f t="shared" si="2"/>
        <v>0</v>
      </c>
    </row>
    <row r="31" spans="1:23">
      <c r="A31" s="32" t="s">
        <v>1</v>
      </c>
      <c r="B31" s="19">
        <v>7</v>
      </c>
      <c r="C31" s="288" t="s">
        <v>22</v>
      </c>
      <c r="D31" s="272" t="s">
        <v>536</v>
      </c>
      <c r="E31" s="303"/>
      <c r="F31" s="304"/>
      <c r="G31" s="289">
        <v>0</v>
      </c>
      <c r="H31" s="289">
        <v>0</v>
      </c>
      <c r="I31" s="289">
        <v>0</v>
      </c>
      <c r="J31" s="289">
        <v>0</v>
      </c>
      <c r="K31" s="289">
        <v>0</v>
      </c>
      <c r="L31" s="289">
        <v>0</v>
      </c>
      <c r="M31" s="289">
        <v>0</v>
      </c>
      <c r="N31" s="289">
        <v>0</v>
      </c>
      <c r="O31" s="289">
        <v>0</v>
      </c>
      <c r="P31" s="289">
        <v>0</v>
      </c>
      <c r="Q31" s="289">
        <v>0</v>
      </c>
      <c r="R31" s="290">
        <v>0</v>
      </c>
      <c r="S31" s="270">
        <v>0</v>
      </c>
      <c r="T31" s="291">
        <v>0</v>
      </c>
      <c r="U31" s="17">
        <f t="shared" si="1"/>
        <v>0</v>
      </c>
      <c r="V31" s="18">
        <f t="shared" si="2"/>
        <v>0</v>
      </c>
    </row>
    <row r="32" spans="1:23">
      <c r="A32" s="32" t="s">
        <v>2</v>
      </c>
      <c r="B32" s="19">
        <v>8</v>
      </c>
      <c r="C32" s="288" t="s">
        <v>53</v>
      </c>
      <c r="D32" s="272" t="s">
        <v>536</v>
      </c>
      <c r="E32" s="303"/>
      <c r="F32" s="304"/>
      <c r="G32" s="289">
        <v>0</v>
      </c>
      <c r="H32" s="289">
        <v>0</v>
      </c>
      <c r="I32" s="289">
        <v>0</v>
      </c>
      <c r="J32" s="289">
        <v>0</v>
      </c>
      <c r="K32" s="289">
        <v>0</v>
      </c>
      <c r="L32" s="289">
        <v>0</v>
      </c>
      <c r="M32" s="289">
        <v>0</v>
      </c>
      <c r="N32" s="289">
        <v>0</v>
      </c>
      <c r="O32" s="289">
        <v>0</v>
      </c>
      <c r="P32" s="289">
        <v>0</v>
      </c>
      <c r="Q32" s="289">
        <v>0</v>
      </c>
      <c r="R32" s="290">
        <v>0</v>
      </c>
      <c r="S32" s="270">
        <v>0</v>
      </c>
      <c r="T32" s="291">
        <v>0</v>
      </c>
      <c r="U32" s="17">
        <f t="shared" si="1"/>
        <v>0</v>
      </c>
      <c r="V32" s="18">
        <f t="shared" si="2"/>
        <v>0</v>
      </c>
    </row>
    <row r="33" spans="1:22">
      <c r="A33" s="32" t="s">
        <v>3</v>
      </c>
      <c r="B33" s="19">
        <v>9</v>
      </c>
      <c r="C33" s="288" t="s">
        <v>24</v>
      </c>
      <c r="D33" s="272" t="s">
        <v>536</v>
      </c>
      <c r="E33" s="303"/>
      <c r="F33" s="304"/>
      <c r="G33" s="289">
        <v>0</v>
      </c>
      <c r="H33" s="289">
        <v>0</v>
      </c>
      <c r="I33" s="289">
        <v>0</v>
      </c>
      <c r="J33" s="289">
        <v>0</v>
      </c>
      <c r="K33" s="289">
        <v>0</v>
      </c>
      <c r="L33" s="289">
        <v>0</v>
      </c>
      <c r="M33" s="289">
        <v>0</v>
      </c>
      <c r="N33" s="289">
        <v>0</v>
      </c>
      <c r="O33" s="289">
        <v>0</v>
      </c>
      <c r="P33" s="289">
        <v>0</v>
      </c>
      <c r="Q33" s="289">
        <v>0</v>
      </c>
      <c r="R33" s="290">
        <v>0</v>
      </c>
      <c r="S33" s="270">
        <v>0</v>
      </c>
      <c r="T33" s="291">
        <v>0</v>
      </c>
      <c r="U33" s="17">
        <f t="shared" si="1"/>
        <v>0</v>
      </c>
      <c r="V33" s="18">
        <f t="shared" si="2"/>
        <v>0</v>
      </c>
    </row>
    <row r="34" spans="1:22">
      <c r="A34" s="32" t="s">
        <v>4</v>
      </c>
      <c r="B34" s="19">
        <v>10</v>
      </c>
      <c r="C34" s="288" t="s">
        <v>26</v>
      </c>
      <c r="D34" s="272" t="s">
        <v>536</v>
      </c>
      <c r="E34" s="303"/>
      <c r="F34" s="304"/>
      <c r="G34" s="289">
        <v>0</v>
      </c>
      <c r="H34" s="289">
        <v>0</v>
      </c>
      <c r="I34" s="289">
        <v>0</v>
      </c>
      <c r="J34" s="289">
        <v>0</v>
      </c>
      <c r="K34" s="289">
        <v>0</v>
      </c>
      <c r="L34" s="289">
        <v>0</v>
      </c>
      <c r="M34" s="289">
        <v>0</v>
      </c>
      <c r="N34" s="289">
        <v>0</v>
      </c>
      <c r="O34" s="289">
        <v>0</v>
      </c>
      <c r="P34" s="289">
        <v>0</v>
      </c>
      <c r="Q34" s="289">
        <v>0</v>
      </c>
      <c r="R34" s="290">
        <v>0</v>
      </c>
      <c r="S34" s="270">
        <v>0</v>
      </c>
      <c r="T34" s="291">
        <v>0</v>
      </c>
      <c r="U34" s="17">
        <f t="shared" si="1"/>
        <v>0</v>
      </c>
      <c r="V34" s="18">
        <f t="shared" si="2"/>
        <v>0</v>
      </c>
    </row>
    <row r="35" spans="1:22">
      <c r="A35" s="32" t="s">
        <v>5</v>
      </c>
      <c r="B35" s="19">
        <v>11</v>
      </c>
      <c r="C35" s="288" t="s">
        <v>25</v>
      </c>
      <c r="D35" s="272" t="s">
        <v>536</v>
      </c>
      <c r="E35" s="303"/>
      <c r="F35" s="304"/>
      <c r="G35" s="289">
        <v>0</v>
      </c>
      <c r="H35" s="289">
        <v>0</v>
      </c>
      <c r="I35" s="289">
        <v>0</v>
      </c>
      <c r="J35" s="289">
        <v>0</v>
      </c>
      <c r="K35" s="289">
        <v>0</v>
      </c>
      <c r="L35" s="289">
        <v>0</v>
      </c>
      <c r="M35" s="289">
        <v>0</v>
      </c>
      <c r="N35" s="289">
        <v>0</v>
      </c>
      <c r="O35" s="289">
        <v>0</v>
      </c>
      <c r="P35" s="289">
        <v>0</v>
      </c>
      <c r="Q35" s="289">
        <v>0</v>
      </c>
      <c r="R35" s="290">
        <v>0</v>
      </c>
      <c r="S35" s="270">
        <v>0</v>
      </c>
      <c r="T35" s="291">
        <v>0</v>
      </c>
      <c r="U35" s="17">
        <f t="shared" si="1"/>
        <v>0</v>
      </c>
      <c r="V35" s="18">
        <f t="shared" si="2"/>
        <v>0</v>
      </c>
    </row>
    <row r="36" spans="1:22">
      <c r="A36" s="32" t="s">
        <v>6</v>
      </c>
      <c r="B36" s="19">
        <v>12</v>
      </c>
      <c r="C36" s="288" t="s">
        <v>44</v>
      </c>
      <c r="D36" s="272" t="s">
        <v>536</v>
      </c>
      <c r="E36" s="303"/>
      <c r="F36" s="304"/>
      <c r="G36" s="289">
        <v>0</v>
      </c>
      <c r="H36" s="289">
        <v>0</v>
      </c>
      <c r="I36" s="289">
        <v>0</v>
      </c>
      <c r="J36" s="289">
        <v>0</v>
      </c>
      <c r="K36" s="289">
        <v>0</v>
      </c>
      <c r="L36" s="289">
        <v>0</v>
      </c>
      <c r="M36" s="289">
        <v>0</v>
      </c>
      <c r="N36" s="289">
        <v>0</v>
      </c>
      <c r="O36" s="289">
        <v>0</v>
      </c>
      <c r="P36" s="289">
        <v>0</v>
      </c>
      <c r="Q36" s="289">
        <v>0</v>
      </c>
      <c r="R36" s="290">
        <v>0</v>
      </c>
      <c r="S36" s="270">
        <v>0</v>
      </c>
      <c r="T36" s="291">
        <v>0</v>
      </c>
      <c r="U36" s="17">
        <f t="shared" si="1"/>
        <v>0</v>
      </c>
      <c r="V36" s="18">
        <f t="shared" si="2"/>
        <v>0</v>
      </c>
    </row>
    <row r="37" spans="1:22">
      <c r="A37" s="32" t="s">
        <v>7</v>
      </c>
      <c r="B37" s="19">
        <v>13</v>
      </c>
      <c r="C37" s="288" t="s">
        <v>45</v>
      </c>
      <c r="D37" s="272" t="s">
        <v>536</v>
      </c>
      <c r="E37" s="303"/>
      <c r="F37" s="304"/>
      <c r="G37" s="289">
        <v>0</v>
      </c>
      <c r="H37" s="289">
        <v>0</v>
      </c>
      <c r="I37" s="289">
        <v>0</v>
      </c>
      <c r="J37" s="289">
        <v>0</v>
      </c>
      <c r="K37" s="289">
        <v>0</v>
      </c>
      <c r="L37" s="289">
        <v>0</v>
      </c>
      <c r="M37" s="289">
        <v>0</v>
      </c>
      <c r="N37" s="289">
        <v>0</v>
      </c>
      <c r="O37" s="289">
        <v>0</v>
      </c>
      <c r="P37" s="289">
        <v>0</v>
      </c>
      <c r="Q37" s="289">
        <v>0</v>
      </c>
      <c r="R37" s="290">
        <v>0</v>
      </c>
      <c r="S37" s="270">
        <v>0</v>
      </c>
      <c r="T37" s="291">
        <v>0</v>
      </c>
      <c r="U37" s="17">
        <f t="shared" si="1"/>
        <v>0</v>
      </c>
      <c r="V37" s="18">
        <f t="shared" si="2"/>
        <v>0</v>
      </c>
    </row>
    <row r="38" spans="1:22">
      <c r="A38" s="32" t="s">
        <v>8</v>
      </c>
      <c r="B38" s="19">
        <v>14</v>
      </c>
      <c r="C38" s="288" t="s">
        <v>46</v>
      </c>
      <c r="D38" s="272" t="s">
        <v>536</v>
      </c>
      <c r="E38" s="303"/>
      <c r="F38" s="304"/>
      <c r="G38" s="289">
        <v>0</v>
      </c>
      <c r="H38" s="289">
        <v>0</v>
      </c>
      <c r="I38" s="289">
        <v>0</v>
      </c>
      <c r="J38" s="289">
        <v>0</v>
      </c>
      <c r="K38" s="289">
        <v>0</v>
      </c>
      <c r="L38" s="289">
        <v>0</v>
      </c>
      <c r="M38" s="289">
        <v>0</v>
      </c>
      <c r="N38" s="289">
        <v>0</v>
      </c>
      <c r="O38" s="289">
        <v>0</v>
      </c>
      <c r="P38" s="289">
        <v>0</v>
      </c>
      <c r="Q38" s="289">
        <v>0</v>
      </c>
      <c r="R38" s="290">
        <v>0</v>
      </c>
      <c r="S38" s="270">
        <v>0</v>
      </c>
      <c r="T38" s="291">
        <v>0</v>
      </c>
      <c r="U38" s="17">
        <f t="shared" ref="U38:U89" si="3">SUM(G38:R38)*S38*T38</f>
        <v>0</v>
      </c>
      <c r="V38" s="18">
        <f t="shared" ref="V38:V89" si="4">SUM(G38:R38)*S38*(1-T38)</f>
        <v>0</v>
      </c>
    </row>
    <row r="39" spans="1:22">
      <c r="A39" s="6" t="s">
        <v>17</v>
      </c>
      <c r="B39" s="19">
        <v>15</v>
      </c>
      <c r="C39" s="288" t="s">
        <v>47</v>
      </c>
      <c r="D39" s="272" t="s">
        <v>536</v>
      </c>
      <c r="E39" s="303"/>
      <c r="F39" s="304"/>
      <c r="G39" s="289">
        <v>0</v>
      </c>
      <c r="H39" s="289">
        <v>0</v>
      </c>
      <c r="I39" s="289">
        <v>0</v>
      </c>
      <c r="J39" s="289">
        <v>0</v>
      </c>
      <c r="K39" s="289">
        <v>0</v>
      </c>
      <c r="L39" s="289">
        <v>0</v>
      </c>
      <c r="M39" s="289">
        <v>0</v>
      </c>
      <c r="N39" s="289">
        <v>0</v>
      </c>
      <c r="O39" s="289">
        <v>0</v>
      </c>
      <c r="P39" s="289">
        <v>0</v>
      </c>
      <c r="Q39" s="289">
        <v>0</v>
      </c>
      <c r="R39" s="290">
        <v>0</v>
      </c>
      <c r="S39" s="270">
        <v>0</v>
      </c>
      <c r="T39" s="291">
        <v>0</v>
      </c>
      <c r="U39" s="17">
        <f t="shared" si="3"/>
        <v>0</v>
      </c>
      <c r="V39" s="18">
        <f t="shared" si="4"/>
        <v>0</v>
      </c>
    </row>
    <row r="40" spans="1:22">
      <c r="A40" s="6" t="s">
        <v>430</v>
      </c>
      <c r="B40" s="19">
        <v>16</v>
      </c>
      <c r="C40" s="288" t="s">
        <v>48</v>
      </c>
      <c r="D40" s="272" t="s">
        <v>536</v>
      </c>
      <c r="E40" s="303"/>
      <c r="F40" s="304"/>
      <c r="G40" s="289">
        <v>0</v>
      </c>
      <c r="H40" s="289">
        <v>0</v>
      </c>
      <c r="I40" s="289">
        <v>0</v>
      </c>
      <c r="J40" s="289">
        <v>0</v>
      </c>
      <c r="K40" s="289">
        <v>0</v>
      </c>
      <c r="L40" s="289">
        <v>0</v>
      </c>
      <c r="M40" s="289">
        <v>0</v>
      </c>
      <c r="N40" s="289">
        <v>0</v>
      </c>
      <c r="O40" s="289">
        <v>0</v>
      </c>
      <c r="P40" s="289">
        <v>0</v>
      </c>
      <c r="Q40" s="289">
        <v>0</v>
      </c>
      <c r="R40" s="290">
        <v>0</v>
      </c>
      <c r="S40" s="270">
        <v>0</v>
      </c>
      <c r="T40" s="291">
        <v>0</v>
      </c>
      <c r="U40" s="17">
        <f t="shared" si="3"/>
        <v>0</v>
      </c>
      <c r="V40" s="18">
        <f t="shared" si="4"/>
        <v>0</v>
      </c>
    </row>
    <row r="41" spans="1:22">
      <c r="A41" s="6" t="s">
        <v>431</v>
      </c>
      <c r="B41" s="19">
        <v>17</v>
      </c>
      <c r="C41" s="288" t="s">
        <v>50</v>
      </c>
      <c r="D41" s="272" t="s">
        <v>536</v>
      </c>
      <c r="E41" s="303"/>
      <c r="F41" s="304"/>
      <c r="G41" s="289">
        <v>0</v>
      </c>
      <c r="H41" s="289">
        <v>0</v>
      </c>
      <c r="I41" s="289">
        <v>0</v>
      </c>
      <c r="J41" s="289">
        <v>0</v>
      </c>
      <c r="K41" s="289">
        <v>0</v>
      </c>
      <c r="L41" s="289">
        <v>0</v>
      </c>
      <c r="M41" s="289">
        <v>0</v>
      </c>
      <c r="N41" s="289">
        <v>0</v>
      </c>
      <c r="O41" s="289">
        <v>0</v>
      </c>
      <c r="P41" s="289">
        <v>0</v>
      </c>
      <c r="Q41" s="289">
        <v>0</v>
      </c>
      <c r="R41" s="290">
        <v>0</v>
      </c>
      <c r="S41" s="270">
        <v>0</v>
      </c>
      <c r="T41" s="291">
        <v>0</v>
      </c>
      <c r="U41" s="17">
        <f t="shared" si="3"/>
        <v>0</v>
      </c>
      <c r="V41" s="18">
        <f t="shared" si="4"/>
        <v>0</v>
      </c>
    </row>
    <row r="42" spans="1:22">
      <c r="A42" s="32" t="s">
        <v>38</v>
      </c>
      <c r="B42" s="19">
        <v>18</v>
      </c>
      <c r="C42" s="288" t="s">
        <v>49</v>
      </c>
      <c r="D42" s="272" t="s">
        <v>536</v>
      </c>
      <c r="E42" s="303"/>
      <c r="F42" s="304"/>
      <c r="G42" s="289">
        <v>0</v>
      </c>
      <c r="H42" s="289">
        <v>0</v>
      </c>
      <c r="I42" s="289">
        <v>0</v>
      </c>
      <c r="J42" s="289">
        <v>0</v>
      </c>
      <c r="K42" s="289">
        <v>0</v>
      </c>
      <c r="L42" s="289">
        <v>0</v>
      </c>
      <c r="M42" s="289">
        <v>0</v>
      </c>
      <c r="N42" s="289">
        <v>0</v>
      </c>
      <c r="O42" s="289">
        <v>0</v>
      </c>
      <c r="P42" s="289">
        <v>0</v>
      </c>
      <c r="Q42" s="289">
        <v>0</v>
      </c>
      <c r="R42" s="290">
        <v>0</v>
      </c>
      <c r="S42" s="270">
        <v>0</v>
      </c>
      <c r="T42" s="291">
        <v>0</v>
      </c>
      <c r="U42" s="17">
        <f t="shared" si="3"/>
        <v>0</v>
      </c>
      <c r="V42" s="18">
        <f t="shared" si="4"/>
        <v>0</v>
      </c>
    </row>
    <row r="43" spans="1:22">
      <c r="A43" s="32" t="s">
        <v>16</v>
      </c>
      <c r="B43" s="19">
        <v>19</v>
      </c>
      <c r="C43" s="288" t="s">
        <v>51</v>
      </c>
      <c r="D43" s="272" t="s">
        <v>536</v>
      </c>
      <c r="E43" s="303"/>
      <c r="F43" s="304"/>
      <c r="G43" s="289">
        <v>0</v>
      </c>
      <c r="H43" s="289">
        <v>0</v>
      </c>
      <c r="I43" s="289">
        <v>0</v>
      </c>
      <c r="J43" s="289">
        <v>0</v>
      </c>
      <c r="K43" s="289">
        <v>0</v>
      </c>
      <c r="L43" s="289">
        <v>0</v>
      </c>
      <c r="M43" s="289">
        <v>0</v>
      </c>
      <c r="N43" s="289">
        <v>0</v>
      </c>
      <c r="O43" s="289">
        <v>0</v>
      </c>
      <c r="P43" s="289">
        <v>0</v>
      </c>
      <c r="Q43" s="289">
        <v>0</v>
      </c>
      <c r="R43" s="290">
        <v>0</v>
      </c>
      <c r="S43" s="270">
        <v>0</v>
      </c>
      <c r="T43" s="291">
        <v>0</v>
      </c>
      <c r="U43" s="17">
        <f t="shared" si="3"/>
        <v>0</v>
      </c>
      <c r="V43" s="18">
        <f t="shared" si="4"/>
        <v>0</v>
      </c>
    </row>
    <row r="44" spans="1:22">
      <c r="A44" s="6" t="s">
        <v>15</v>
      </c>
      <c r="B44" s="19">
        <v>20</v>
      </c>
      <c r="C44" s="288" t="s">
        <v>52</v>
      </c>
      <c r="D44" s="272" t="s">
        <v>536</v>
      </c>
      <c r="E44" s="303"/>
      <c r="F44" s="304"/>
      <c r="G44" s="289">
        <v>0</v>
      </c>
      <c r="H44" s="289">
        <v>0</v>
      </c>
      <c r="I44" s="289">
        <v>0</v>
      </c>
      <c r="J44" s="289">
        <v>0</v>
      </c>
      <c r="K44" s="289">
        <v>0</v>
      </c>
      <c r="L44" s="289">
        <v>0</v>
      </c>
      <c r="M44" s="289">
        <v>0</v>
      </c>
      <c r="N44" s="289">
        <v>0</v>
      </c>
      <c r="O44" s="289">
        <v>0</v>
      </c>
      <c r="P44" s="289">
        <v>0</v>
      </c>
      <c r="Q44" s="289">
        <v>0</v>
      </c>
      <c r="R44" s="290">
        <v>0</v>
      </c>
      <c r="S44" s="270">
        <v>0</v>
      </c>
      <c r="T44" s="291">
        <v>0</v>
      </c>
      <c r="U44" s="17">
        <f t="shared" si="3"/>
        <v>0</v>
      </c>
      <c r="V44" s="18">
        <f t="shared" si="4"/>
        <v>0</v>
      </c>
    </row>
    <row r="45" spans="1:22">
      <c r="A45" s="6" t="s">
        <v>40</v>
      </c>
      <c r="B45" s="19">
        <v>21</v>
      </c>
      <c r="C45" s="288" t="s">
        <v>436</v>
      </c>
      <c r="D45" s="272"/>
      <c r="E45" s="303"/>
      <c r="F45" s="304"/>
      <c r="G45" s="289">
        <v>0</v>
      </c>
      <c r="H45" s="289">
        <v>0</v>
      </c>
      <c r="I45" s="289">
        <v>0</v>
      </c>
      <c r="J45" s="289">
        <v>0</v>
      </c>
      <c r="K45" s="289">
        <v>0</v>
      </c>
      <c r="L45" s="289">
        <v>0</v>
      </c>
      <c r="M45" s="289">
        <v>0</v>
      </c>
      <c r="N45" s="289">
        <v>0</v>
      </c>
      <c r="O45" s="289">
        <v>0</v>
      </c>
      <c r="P45" s="289">
        <v>0</v>
      </c>
      <c r="Q45" s="289">
        <v>0</v>
      </c>
      <c r="R45" s="290">
        <v>0</v>
      </c>
      <c r="S45" s="270">
        <v>0</v>
      </c>
      <c r="T45" s="291">
        <v>0</v>
      </c>
      <c r="U45" s="17">
        <f t="shared" si="3"/>
        <v>0</v>
      </c>
      <c r="V45" s="18">
        <f t="shared" si="4"/>
        <v>0</v>
      </c>
    </row>
    <row r="46" spans="1:22">
      <c r="A46" s="6" t="s">
        <v>427</v>
      </c>
      <c r="B46" s="19">
        <v>22</v>
      </c>
      <c r="C46" s="288" t="s">
        <v>436</v>
      </c>
      <c r="D46" s="272"/>
      <c r="E46" s="303"/>
      <c r="F46" s="304"/>
      <c r="G46" s="289">
        <v>0</v>
      </c>
      <c r="H46" s="289">
        <v>0</v>
      </c>
      <c r="I46" s="289">
        <v>0</v>
      </c>
      <c r="J46" s="289">
        <v>0</v>
      </c>
      <c r="K46" s="289">
        <v>0</v>
      </c>
      <c r="L46" s="289">
        <v>0</v>
      </c>
      <c r="M46" s="289">
        <v>0</v>
      </c>
      <c r="N46" s="289">
        <v>0</v>
      </c>
      <c r="O46" s="289">
        <v>0</v>
      </c>
      <c r="P46" s="289">
        <v>0</v>
      </c>
      <c r="Q46" s="289">
        <v>0</v>
      </c>
      <c r="R46" s="290">
        <v>0</v>
      </c>
      <c r="S46" s="270">
        <v>0</v>
      </c>
      <c r="T46" s="291">
        <v>0</v>
      </c>
      <c r="U46" s="17">
        <f t="shared" si="3"/>
        <v>0</v>
      </c>
      <c r="V46" s="18">
        <f t="shared" si="4"/>
        <v>0</v>
      </c>
    </row>
    <row r="47" spans="1:22">
      <c r="B47" s="19">
        <v>23</v>
      </c>
      <c r="C47" s="288" t="s">
        <v>436</v>
      </c>
      <c r="D47" s="272"/>
      <c r="E47" s="303"/>
      <c r="F47" s="304"/>
      <c r="G47" s="289">
        <v>0</v>
      </c>
      <c r="H47" s="289">
        <v>0</v>
      </c>
      <c r="I47" s="289">
        <v>0</v>
      </c>
      <c r="J47" s="289">
        <v>0</v>
      </c>
      <c r="K47" s="289">
        <v>0</v>
      </c>
      <c r="L47" s="289">
        <v>0</v>
      </c>
      <c r="M47" s="289">
        <v>0</v>
      </c>
      <c r="N47" s="289">
        <v>0</v>
      </c>
      <c r="O47" s="289">
        <v>0</v>
      </c>
      <c r="P47" s="289">
        <v>0</v>
      </c>
      <c r="Q47" s="289">
        <v>0</v>
      </c>
      <c r="R47" s="290">
        <v>0</v>
      </c>
      <c r="S47" s="270">
        <v>0</v>
      </c>
      <c r="T47" s="291">
        <v>0</v>
      </c>
      <c r="U47" s="17">
        <f t="shared" si="3"/>
        <v>0</v>
      </c>
      <c r="V47" s="18">
        <f t="shared" si="4"/>
        <v>0</v>
      </c>
    </row>
    <row r="48" spans="1:22">
      <c r="B48" s="19">
        <v>24</v>
      </c>
      <c r="C48" s="288" t="s">
        <v>436</v>
      </c>
      <c r="D48" s="272"/>
      <c r="E48" s="303"/>
      <c r="F48" s="304"/>
      <c r="G48" s="289">
        <v>0</v>
      </c>
      <c r="H48" s="289">
        <v>0</v>
      </c>
      <c r="I48" s="289">
        <v>0</v>
      </c>
      <c r="J48" s="289">
        <v>0</v>
      </c>
      <c r="K48" s="289">
        <v>0</v>
      </c>
      <c r="L48" s="289">
        <v>0</v>
      </c>
      <c r="M48" s="289">
        <v>0</v>
      </c>
      <c r="N48" s="289">
        <v>0</v>
      </c>
      <c r="O48" s="289">
        <v>0</v>
      </c>
      <c r="P48" s="289">
        <v>0</v>
      </c>
      <c r="Q48" s="289">
        <v>0</v>
      </c>
      <c r="R48" s="290">
        <v>0</v>
      </c>
      <c r="S48" s="270">
        <v>0</v>
      </c>
      <c r="T48" s="291">
        <v>0</v>
      </c>
      <c r="U48" s="17">
        <f t="shared" si="3"/>
        <v>0</v>
      </c>
      <c r="V48" s="18">
        <f t="shared" si="4"/>
        <v>0</v>
      </c>
    </row>
    <row r="49" spans="2:22">
      <c r="B49" s="19">
        <v>25</v>
      </c>
      <c r="C49" s="288" t="s">
        <v>436</v>
      </c>
      <c r="D49" s="272"/>
      <c r="E49" s="303"/>
      <c r="F49" s="304"/>
      <c r="G49" s="289">
        <v>0</v>
      </c>
      <c r="H49" s="289">
        <v>0</v>
      </c>
      <c r="I49" s="289">
        <v>0</v>
      </c>
      <c r="J49" s="289">
        <v>0</v>
      </c>
      <c r="K49" s="289">
        <v>0</v>
      </c>
      <c r="L49" s="289">
        <v>0</v>
      </c>
      <c r="M49" s="289">
        <v>0</v>
      </c>
      <c r="N49" s="289">
        <v>0</v>
      </c>
      <c r="O49" s="289">
        <v>0</v>
      </c>
      <c r="P49" s="289">
        <v>0</v>
      </c>
      <c r="Q49" s="289">
        <v>0</v>
      </c>
      <c r="R49" s="290">
        <v>0</v>
      </c>
      <c r="S49" s="270">
        <v>0</v>
      </c>
      <c r="T49" s="291">
        <v>0</v>
      </c>
      <c r="U49" s="17">
        <f t="shared" si="3"/>
        <v>0</v>
      </c>
      <c r="V49" s="18">
        <f t="shared" si="4"/>
        <v>0</v>
      </c>
    </row>
    <row r="50" spans="2:22">
      <c r="B50" s="19">
        <v>26</v>
      </c>
      <c r="C50" s="288" t="s">
        <v>436</v>
      </c>
      <c r="D50" s="272"/>
      <c r="E50" s="303"/>
      <c r="F50" s="304"/>
      <c r="G50" s="289">
        <v>0</v>
      </c>
      <c r="H50" s="289">
        <v>0</v>
      </c>
      <c r="I50" s="289">
        <v>0</v>
      </c>
      <c r="J50" s="289">
        <v>0</v>
      </c>
      <c r="K50" s="289">
        <v>0</v>
      </c>
      <c r="L50" s="289">
        <v>0</v>
      </c>
      <c r="M50" s="289">
        <v>0</v>
      </c>
      <c r="N50" s="289">
        <v>0</v>
      </c>
      <c r="O50" s="289">
        <v>0</v>
      </c>
      <c r="P50" s="289">
        <v>0</v>
      </c>
      <c r="Q50" s="289">
        <v>0</v>
      </c>
      <c r="R50" s="290">
        <v>0</v>
      </c>
      <c r="S50" s="270">
        <v>0</v>
      </c>
      <c r="T50" s="291">
        <v>0</v>
      </c>
      <c r="U50" s="17">
        <f t="shared" si="3"/>
        <v>0</v>
      </c>
      <c r="V50" s="18">
        <f t="shared" si="4"/>
        <v>0</v>
      </c>
    </row>
    <row r="51" spans="2:22">
      <c r="B51" s="19">
        <v>27</v>
      </c>
      <c r="C51" s="288" t="s">
        <v>436</v>
      </c>
      <c r="D51" s="272"/>
      <c r="E51" s="303"/>
      <c r="F51" s="304"/>
      <c r="G51" s="289">
        <v>0</v>
      </c>
      <c r="H51" s="289">
        <v>0</v>
      </c>
      <c r="I51" s="289">
        <v>0</v>
      </c>
      <c r="J51" s="289">
        <v>0</v>
      </c>
      <c r="K51" s="289">
        <v>0</v>
      </c>
      <c r="L51" s="289">
        <v>0</v>
      </c>
      <c r="M51" s="289">
        <v>0</v>
      </c>
      <c r="N51" s="289">
        <v>0</v>
      </c>
      <c r="O51" s="289">
        <v>0</v>
      </c>
      <c r="P51" s="289">
        <v>0</v>
      </c>
      <c r="Q51" s="289">
        <v>0</v>
      </c>
      <c r="R51" s="290">
        <v>0</v>
      </c>
      <c r="S51" s="270">
        <v>0</v>
      </c>
      <c r="T51" s="291">
        <v>0</v>
      </c>
      <c r="U51" s="17">
        <f t="shared" si="3"/>
        <v>0</v>
      </c>
      <c r="V51" s="18">
        <f t="shared" si="4"/>
        <v>0</v>
      </c>
    </row>
    <row r="52" spans="2:22">
      <c r="B52" s="19">
        <v>28</v>
      </c>
      <c r="C52" s="288" t="s">
        <v>436</v>
      </c>
      <c r="D52" s="272"/>
      <c r="E52" s="303"/>
      <c r="F52" s="304"/>
      <c r="G52" s="289">
        <v>0</v>
      </c>
      <c r="H52" s="289">
        <v>0</v>
      </c>
      <c r="I52" s="289">
        <v>0</v>
      </c>
      <c r="J52" s="289">
        <v>0</v>
      </c>
      <c r="K52" s="289">
        <v>0</v>
      </c>
      <c r="L52" s="289">
        <v>0</v>
      </c>
      <c r="M52" s="289">
        <v>0</v>
      </c>
      <c r="N52" s="289">
        <v>0</v>
      </c>
      <c r="O52" s="289">
        <v>0</v>
      </c>
      <c r="P52" s="289">
        <v>0</v>
      </c>
      <c r="Q52" s="289">
        <v>0</v>
      </c>
      <c r="R52" s="290">
        <v>0</v>
      </c>
      <c r="S52" s="270">
        <v>0</v>
      </c>
      <c r="T52" s="291">
        <v>0</v>
      </c>
      <c r="U52" s="17">
        <f t="shared" si="3"/>
        <v>0</v>
      </c>
      <c r="V52" s="18">
        <f t="shared" si="4"/>
        <v>0</v>
      </c>
    </row>
    <row r="53" spans="2:22">
      <c r="B53" s="19">
        <v>29</v>
      </c>
      <c r="C53" s="288" t="s">
        <v>436</v>
      </c>
      <c r="D53" s="272"/>
      <c r="E53" s="303"/>
      <c r="F53" s="304"/>
      <c r="G53" s="289">
        <v>0</v>
      </c>
      <c r="H53" s="289">
        <v>0</v>
      </c>
      <c r="I53" s="289">
        <v>0</v>
      </c>
      <c r="J53" s="289">
        <v>0</v>
      </c>
      <c r="K53" s="289">
        <v>0</v>
      </c>
      <c r="L53" s="289">
        <v>0</v>
      </c>
      <c r="M53" s="289">
        <v>0</v>
      </c>
      <c r="N53" s="289">
        <v>0</v>
      </c>
      <c r="O53" s="289">
        <v>0</v>
      </c>
      <c r="P53" s="289">
        <v>0</v>
      </c>
      <c r="Q53" s="289">
        <v>0</v>
      </c>
      <c r="R53" s="290">
        <v>0</v>
      </c>
      <c r="S53" s="270">
        <v>0</v>
      </c>
      <c r="T53" s="291">
        <v>0</v>
      </c>
      <c r="U53" s="17">
        <f t="shared" si="3"/>
        <v>0</v>
      </c>
      <c r="V53" s="18">
        <f t="shared" si="4"/>
        <v>0</v>
      </c>
    </row>
    <row r="54" spans="2:22">
      <c r="B54" s="19">
        <v>30</v>
      </c>
      <c r="C54" s="288" t="s">
        <v>436</v>
      </c>
      <c r="D54" s="272"/>
      <c r="E54" s="303"/>
      <c r="F54" s="304"/>
      <c r="G54" s="289">
        <v>0</v>
      </c>
      <c r="H54" s="289">
        <v>0</v>
      </c>
      <c r="I54" s="289">
        <v>0</v>
      </c>
      <c r="J54" s="289">
        <v>0</v>
      </c>
      <c r="K54" s="289">
        <v>0</v>
      </c>
      <c r="L54" s="289">
        <v>0</v>
      </c>
      <c r="M54" s="289">
        <v>0</v>
      </c>
      <c r="N54" s="289">
        <v>0</v>
      </c>
      <c r="O54" s="289">
        <v>0</v>
      </c>
      <c r="P54" s="289">
        <v>0</v>
      </c>
      <c r="Q54" s="289">
        <v>0</v>
      </c>
      <c r="R54" s="290">
        <v>0</v>
      </c>
      <c r="S54" s="270">
        <v>0</v>
      </c>
      <c r="T54" s="291">
        <v>0</v>
      </c>
      <c r="U54" s="17">
        <f t="shared" si="3"/>
        <v>0</v>
      </c>
      <c r="V54" s="18">
        <f t="shared" si="4"/>
        <v>0</v>
      </c>
    </row>
    <row r="55" spans="2:22">
      <c r="B55" s="19">
        <v>31</v>
      </c>
      <c r="C55" s="288" t="s">
        <v>436</v>
      </c>
      <c r="D55" s="272"/>
      <c r="E55" s="303"/>
      <c r="F55" s="304"/>
      <c r="G55" s="289">
        <v>0</v>
      </c>
      <c r="H55" s="289">
        <v>0</v>
      </c>
      <c r="I55" s="289">
        <v>0</v>
      </c>
      <c r="J55" s="289">
        <v>0</v>
      </c>
      <c r="K55" s="289">
        <v>0</v>
      </c>
      <c r="L55" s="289">
        <v>0</v>
      </c>
      <c r="M55" s="289">
        <v>0</v>
      </c>
      <c r="N55" s="289">
        <v>0</v>
      </c>
      <c r="O55" s="289">
        <v>0</v>
      </c>
      <c r="P55" s="289">
        <v>0</v>
      </c>
      <c r="Q55" s="289">
        <v>0</v>
      </c>
      <c r="R55" s="290">
        <v>0</v>
      </c>
      <c r="S55" s="270">
        <v>0</v>
      </c>
      <c r="T55" s="291">
        <v>0</v>
      </c>
      <c r="U55" s="17">
        <f t="shared" si="3"/>
        <v>0</v>
      </c>
      <c r="V55" s="18">
        <f t="shared" si="4"/>
        <v>0</v>
      </c>
    </row>
    <row r="56" spans="2:22">
      <c r="B56" s="19">
        <v>32</v>
      </c>
      <c r="C56" s="288" t="s">
        <v>436</v>
      </c>
      <c r="D56" s="272"/>
      <c r="E56" s="303"/>
      <c r="F56" s="304"/>
      <c r="G56" s="289">
        <v>0</v>
      </c>
      <c r="H56" s="289">
        <v>0</v>
      </c>
      <c r="I56" s="289">
        <v>0</v>
      </c>
      <c r="J56" s="289">
        <v>0</v>
      </c>
      <c r="K56" s="289">
        <v>0</v>
      </c>
      <c r="L56" s="289">
        <v>0</v>
      </c>
      <c r="M56" s="289">
        <v>0</v>
      </c>
      <c r="N56" s="289">
        <v>0</v>
      </c>
      <c r="O56" s="289">
        <v>0</v>
      </c>
      <c r="P56" s="289">
        <v>0</v>
      </c>
      <c r="Q56" s="289">
        <v>0</v>
      </c>
      <c r="R56" s="290">
        <v>0</v>
      </c>
      <c r="S56" s="270">
        <v>0</v>
      </c>
      <c r="T56" s="291">
        <v>0</v>
      </c>
      <c r="U56" s="17">
        <f t="shared" si="3"/>
        <v>0</v>
      </c>
      <c r="V56" s="18">
        <f t="shared" si="4"/>
        <v>0</v>
      </c>
    </row>
    <row r="57" spans="2:22">
      <c r="B57" s="19">
        <v>33</v>
      </c>
      <c r="C57" s="288" t="s">
        <v>436</v>
      </c>
      <c r="D57" s="272"/>
      <c r="E57" s="303"/>
      <c r="F57" s="304"/>
      <c r="G57" s="289">
        <v>0</v>
      </c>
      <c r="H57" s="289">
        <v>0</v>
      </c>
      <c r="I57" s="289">
        <v>0</v>
      </c>
      <c r="J57" s="289">
        <v>0</v>
      </c>
      <c r="K57" s="289">
        <v>0</v>
      </c>
      <c r="L57" s="289">
        <v>0</v>
      </c>
      <c r="M57" s="289">
        <v>0</v>
      </c>
      <c r="N57" s="289">
        <v>0</v>
      </c>
      <c r="O57" s="289">
        <v>0</v>
      </c>
      <c r="P57" s="289">
        <v>0</v>
      </c>
      <c r="Q57" s="289">
        <v>0</v>
      </c>
      <c r="R57" s="290">
        <v>0</v>
      </c>
      <c r="S57" s="270">
        <v>0</v>
      </c>
      <c r="T57" s="291">
        <v>0</v>
      </c>
      <c r="U57" s="17">
        <f t="shared" si="3"/>
        <v>0</v>
      </c>
      <c r="V57" s="18">
        <f t="shared" si="4"/>
        <v>0</v>
      </c>
    </row>
    <row r="58" spans="2:22">
      <c r="B58" s="19">
        <v>34</v>
      </c>
      <c r="C58" s="288" t="s">
        <v>436</v>
      </c>
      <c r="D58" s="272"/>
      <c r="E58" s="303"/>
      <c r="F58" s="304"/>
      <c r="G58" s="289">
        <v>0</v>
      </c>
      <c r="H58" s="289">
        <v>0</v>
      </c>
      <c r="I58" s="289">
        <v>0</v>
      </c>
      <c r="J58" s="289">
        <v>0</v>
      </c>
      <c r="K58" s="289">
        <v>0</v>
      </c>
      <c r="L58" s="289">
        <v>0</v>
      </c>
      <c r="M58" s="289">
        <v>0</v>
      </c>
      <c r="N58" s="289">
        <v>0</v>
      </c>
      <c r="O58" s="289">
        <v>0</v>
      </c>
      <c r="P58" s="289">
        <v>0</v>
      </c>
      <c r="Q58" s="289">
        <v>0</v>
      </c>
      <c r="R58" s="290">
        <v>0</v>
      </c>
      <c r="S58" s="270">
        <v>0</v>
      </c>
      <c r="T58" s="291">
        <v>0</v>
      </c>
      <c r="U58" s="17">
        <f t="shared" si="3"/>
        <v>0</v>
      </c>
      <c r="V58" s="18">
        <f t="shared" si="4"/>
        <v>0</v>
      </c>
    </row>
    <row r="59" spans="2:22">
      <c r="B59" s="19">
        <v>35</v>
      </c>
      <c r="C59" s="288" t="s">
        <v>436</v>
      </c>
      <c r="D59" s="272"/>
      <c r="E59" s="303"/>
      <c r="F59" s="304"/>
      <c r="G59" s="289">
        <v>0</v>
      </c>
      <c r="H59" s="289">
        <v>0</v>
      </c>
      <c r="I59" s="289">
        <v>0</v>
      </c>
      <c r="J59" s="289">
        <v>0</v>
      </c>
      <c r="K59" s="289">
        <v>0</v>
      </c>
      <c r="L59" s="289">
        <v>0</v>
      </c>
      <c r="M59" s="289">
        <v>0</v>
      </c>
      <c r="N59" s="289">
        <v>0</v>
      </c>
      <c r="O59" s="289">
        <v>0</v>
      </c>
      <c r="P59" s="289">
        <v>0</v>
      </c>
      <c r="Q59" s="289">
        <v>0</v>
      </c>
      <c r="R59" s="290">
        <v>0</v>
      </c>
      <c r="S59" s="270">
        <v>0</v>
      </c>
      <c r="T59" s="291">
        <v>0</v>
      </c>
      <c r="U59" s="17">
        <f t="shared" si="3"/>
        <v>0</v>
      </c>
      <c r="V59" s="18">
        <f t="shared" si="4"/>
        <v>0</v>
      </c>
    </row>
    <row r="60" spans="2:22">
      <c r="B60" s="19">
        <v>36</v>
      </c>
      <c r="C60" s="288" t="s">
        <v>436</v>
      </c>
      <c r="D60" s="272"/>
      <c r="E60" s="303"/>
      <c r="F60" s="304"/>
      <c r="G60" s="289">
        <v>0</v>
      </c>
      <c r="H60" s="289">
        <v>0</v>
      </c>
      <c r="I60" s="289">
        <v>0</v>
      </c>
      <c r="J60" s="289">
        <v>0</v>
      </c>
      <c r="K60" s="289">
        <v>0</v>
      </c>
      <c r="L60" s="289">
        <v>0</v>
      </c>
      <c r="M60" s="289">
        <v>0</v>
      </c>
      <c r="N60" s="289">
        <v>0</v>
      </c>
      <c r="O60" s="289">
        <v>0</v>
      </c>
      <c r="P60" s="289">
        <v>0</v>
      </c>
      <c r="Q60" s="289">
        <v>0</v>
      </c>
      <c r="R60" s="290">
        <v>0</v>
      </c>
      <c r="S60" s="270">
        <v>0</v>
      </c>
      <c r="T60" s="291">
        <v>0</v>
      </c>
      <c r="U60" s="17">
        <f t="shared" si="3"/>
        <v>0</v>
      </c>
      <c r="V60" s="18">
        <f t="shared" si="4"/>
        <v>0</v>
      </c>
    </row>
    <row r="61" spans="2:22">
      <c r="B61" s="19">
        <v>37</v>
      </c>
      <c r="C61" s="288" t="s">
        <v>436</v>
      </c>
      <c r="D61" s="272"/>
      <c r="E61" s="303"/>
      <c r="F61" s="304"/>
      <c r="G61" s="289">
        <v>0</v>
      </c>
      <c r="H61" s="289">
        <v>0</v>
      </c>
      <c r="I61" s="289">
        <v>0</v>
      </c>
      <c r="J61" s="289">
        <v>0</v>
      </c>
      <c r="K61" s="289">
        <v>0</v>
      </c>
      <c r="L61" s="289">
        <v>0</v>
      </c>
      <c r="M61" s="289">
        <v>0</v>
      </c>
      <c r="N61" s="289">
        <v>0</v>
      </c>
      <c r="O61" s="289">
        <v>0</v>
      </c>
      <c r="P61" s="289">
        <v>0</v>
      </c>
      <c r="Q61" s="289">
        <v>0</v>
      </c>
      <c r="R61" s="290">
        <v>0</v>
      </c>
      <c r="S61" s="270">
        <v>0</v>
      </c>
      <c r="T61" s="291">
        <v>0</v>
      </c>
      <c r="U61" s="17">
        <f t="shared" si="3"/>
        <v>0</v>
      </c>
      <c r="V61" s="18">
        <f t="shared" si="4"/>
        <v>0</v>
      </c>
    </row>
    <row r="62" spans="2:22">
      <c r="B62" s="19">
        <v>38</v>
      </c>
      <c r="C62" s="288" t="s">
        <v>436</v>
      </c>
      <c r="D62" s="272"/>
      <c r="E62" s="303"/>
      <c r="F62" s="304"/>
      <c r="G62" s="289">
        <v>0</v>
      </c>
      <c r="H62" s="289">
        <v>0</v>
      </c>
      <c r="I62" s="289">
        <v>0</v>
      </c>
      <c r="J62" s="289">
        <v>0</v>
      </c>
      <c r="K62" s="289">
        <v>0</v>
      </c>
      <c r="L62" s="289">
        <v>0</v>
      </c>
      <c r="M62" s="289">
        <v>0</v>
      </c>
      <c r="N62" s="289">
        <v>0</v>
      </c>
      <c r="O62" s="289">
        <v>0</v>
      </c>
      <c r="P62" s="289">
        <v>0</v>
      </c>
      <c r="Q62" s="289">
        <v>0</v>
      </c>
      <c r="R62" s="290">
        <v>0</v>
      </c>
      <c r="S62" s="270">
        <v>0</v>
      </c>
      <c r="T62" s="291">
        <v>0</v>
      </c>
      <c r="U62" s="17">
        <f t="shared" si="3"/>
        <v>0</v>
      </c>
      <c r="V62" s="18">
        <f t="shared" si="4"/>
        <v>0</v>
      </c>
    </row>
    <row r="63" spans="2:22">
      <c r="B63" s="19">
        <v>39</v>
      </c>
      <c r="C63" s="288" t="s">
        <v>436</v>
      </c>
      <c r="D63" s="272"/>
      <c r="E63" s="303"/>
      <c r="F63" s="304"/>
      <c r="G63" s="289">
        <v>0</v>
      </c>
      <c r="H63" s="289">
        <v>0</v>
      </c>
      <c r="I63" s="289">
        <v>0</v>
      </c>
      <c r="J63" s="289">
        <v>0</v>
      </c>
      <c r="K63" s="289">
        <v>0</v>
      </c>
      <c r="L63" s="289">
        <v>0</v>
      </c>
      <c r="M63" s="289">
        <v>0</v>
      </c>
      <c r="N63" s="289">
        <v>0</v>
      </c>
      <c r="O63" s="289">
        <v>0</v>
      </c>
      <c r="P63" s="289">
        <v>0</v>
      </c>
      <c r="Q63" s="289">
        <v>0</v>
      </c>
      <c r="R63" s="290">
        <v>0</v>
      </c>
      <c r="S63" s="270">
        <v>0</v>
      </c>
      <c r="T63" s="291">
        <v>0</v>
      </c>
      <c r="U63" s="17">
        <f t="shared" si="3"/>
        <v>0</v>
      </c>
      <c r="V63" s="18">
        <f t="shared" si="4"/>
        <v>0</v>
      </c>
    </row>
    <row r="64" spans="2:22">
      <c r="B64" s="19">
        <v>40</v>
      </c>
      <c r="C64" s="288" t="s">
        <v>436</v>
      </c>
      <c r="D64" s="272"/>
      <c r="E64" s="303"/>
      <c r="F64" s="304"/>
      <c r="G64" s="289">
        <v>0</v>
      </c>
      <c r="H64" s="289">
        <v>0</v>
      </c>
      <c r="I64" s="289">
        <v>0</v>
      </c>
      <c r="J64" s="289">
        <v>0</v>
      </c>
      <c r="K64" s="289">
        <v>0</v>
      </c>
      <c r="L64" s="289">
        <v>0</v>
      </c>
      <c r="M64" s="289">
        <v>0</v>
      </c>
      <c r="N64" s="289">
        <v>0</v>
      </c>
      <c r="O64" s="289">
        <v>0</v>
      </c>
      <c r="P64" s="289">
        <v>0</v>
      </c>
      <c r="Q64" s="289">
        <v>0</v>
      </c>
      <c r="R64" s="290">
        <v>0</v>
      </c>
      <c r="S64" s="270">
        <v>0</v>
      </c>
      <c r="T64" s="291">
        <v>0</v>
      </c>
      <c r="U64" s="17">
        <f t="shared" si="3"/>
        <v>0</v>
      </c>
      <c r="V64" s="18">
        <f t="shared" si="4"/>
        <v>0</v>
      </c>
    </row>
    <row r="65" spans="2:22">
      <c r="B65" s="19">
        <v>41</v>
      </c>
      <c r="C65" s="288" t="s">
        <v>436</v>
      </c>
      <c r="D65" s="272"/>
      <c r="E65" s="303"/>
      <c r="F65" s="304"/>
      <c r="G65" s="289">
        <v>0</v>
      </c>
      <c r="H65" s="289">
        <v>0</v>
      </c>
      <c r="I65" s="289">
        <v>0</v>
      </c>
      <c r="J65" s="289">
        <v>0</v>
      </c>
      <c r="K65" s="289">
        <v>0</v>
      </c>
      <c r="L65" s="289">
        <v>0</v>
      </c>
      <c r="M65" s="289">
        <v>0</v>
      </c>
      <c r="N65" s="289">
        <v>0</v>
      </c>
      <c r="O65" s="289">
        <v>0</v>
      </c>
      <c r="P65" s="289">
        <v>0</v>
      </c>
      <c r="Q65" s="289">
        <v>0</v>
      </c>
      <c r="R65" s="290">
        <v>0</v>
      </c>
      <c r="S65" s="270">
        <v>0</v>
      </c>
      <c r="T65" s="291">
        <v>0</v>
      </c>
      <c r="U65" s="17">
        <f t="shared" si="3"/>
        <v>0</v>
      </c>
      <c r="V65" s="18">
        <f t="shared" si="4"/>
        <v>0</v>
      </c>
    </row>
    <row r="66" spans="2:22">
      <c r="B66" s="19">
        <v>42</v>
      </c>
      <c r="C66" s="288" t="s">
        <v>436</v>
      </c>
      <c r="D66" s="272"/>
      <c r="E66" s="303"/>
      <c r="F66" s="304"/>
      <c r="G66" s="289">
        <v>0</v>
      </c>
      <c r="H66" s="289">
        <v>0</v>
      </c>
      <c r="I66" s="289">
        <v>0</v>
      </c>
      <c r="J66" s="289">
        <v>0</v>
      </c>
      <c r="K66" s="289">
        <v>0</v>
      </c>
      <c r="L66" s="289">
        <v>0</v>
      </c>
      <c r="M66" s="289">
        <v>0</v>
      </c>
      <c r="N66" s="289">
        <v>0</v>
      </c>
      <c r="O66" s="289">
        <v>0</v>
      </c>
      <c r="P66" s="289">
        <v>0</v>
      </c>
      <c r="Q66" s="289">
        <v>0</v>
      </c>
      <c r="R66" s="290">
        <v>0</v>
      </c>
      <c r="S66" s="270">
        <v>0</v>
      </c>
      <c r="T66" s="291">
        <v>0</v>
      </c>
      <c r="U66" s="17">
        <f t="shared" si="3"/>
        <v>0</v>
      </c>
      <c r="V66" s="18">
        <f t="shared" si="4"/>
        <v>0</v>
      </c>
    </row>
    <row r="67" spans="2:22">
      <c r="B67" s="19">
        <v>43</v>
      </c>
      <c r="C67" s="288" t="s">
        <v>436</v>
      </c>
      <c r="D67" s="272"/>
      <c r="E67" s="303"/>
      <c r="F67" s="304"/>
      <c r="G67" s="289">
        <v>0</v>
      </c>
      <c r="H67" s="289">
        <v>0</v>
      </c>
      <c r="I67" s="289">
        <v>0</v>
      </c>
      <c r="J67" s="289">
        <v>0</v>
      </c>
      <c r="K67" s="289">
        <v>0</v>
      </c>
      <c r="L67" s="289">
        <v>0</v>
      </c>
      <c r="M67" s="289">
        <v>0</v>
      </c>
      <c r="N67" s="289">
        <v>0</v>
      </c>
      <c r="O67" s="289">
        <v>0</v>
      </c>
      <c r="P67" s="289">
        <v>0</v>
      </c>
      <c r="Q67" s="289">
        <v>0</v>
      </c>
      <c r="R67" s="290">
        <v>0</v>
      </c>
      <c r="S67" s="270">
        <v>0</v>
      </c>
      <c r="T67" s="291">
        <v>0</v>
      </c>
      <c r="U67" s="17">
        <f t="shared" si="3"/>
        <v>0</v>
      </c>
      <c r="V67" s="18">
        <f t="shared" si="4"/>
        <v>0</v>
      </c>
    </row>
    <row r="68" spans="2:22">
      <c r="B68" s="19">
        <v>44</v>
      </c>
      <c r="C68" s="288" t="s">
        <v>436</v>
      </c>
      <c r="D68" s="272"/>
      <c r="E68" s="303"/>
      <c r="F68" s="304"/>
      <c r="G68" s="289">
        <v>0</v>
      </c>
      <c r="H68" s="289">
        <v>0</v>
      </c>
      <c r="I68" s="289">
        <v>0</v>
      </c>
      <c r="J68" s="289">
        <v>0</v>
      </c>
      <c r="K68" s="289">
        <v>0</v>
      </c>
      <c r="L68" s="289">
        <v>0</v>
      </c>
      <c r="M68" s="289">
        <v>0</v>
      </c>
      <c r="N68" s="289">
        <v>0</v>
      </c>
      <c r="O68" s="289">
        <v>0</v>
      </c>
      <c r="P68" s="289">
        <v>0</v>
      </c>
      <c r="Q68" s="289">
        <v>0</v>
      </c>
      <c r="R68" s="290">
        <v>0</v>
      </c>
      <c r="S68" s="270">
        <v>0</v>
      </c>
      <c r="T68" s="291">
        <v>0</v>
      </c>
      <c r="U68" s="17">
        <f t="shared" si="3"/>
        <v>0</v>
      </c>
      <c r="V68" s="18">
        <f t="shared" si="4"/>
        <v>0</v>
      </c>
    </row>
    <row r="69" spans="2:22">
      <c r="B69" s="19">
        <v>45</v>
      </c>
      <c r="C69" s="288" t="s">
        <v>436</v>
      </c>
      <c r="D69" s="272"/>
      <c r="E69" s="303"/>
      <c r="F69" s="304"/>
      <c r="G69" s="289">
        <v>0</v>
      </c>
      <c r="H69" s="289">
        <v>0</v>
      </c>
      <c r="I69" s="289">
        <v>0</v>
      </c>
      <c r="J69" s="289">
        <v>0</v>
      </c>
      <c r="K69" s="289">
        <v>0</v>
      </c>
      <c r="L69" s="289">
        <v>0</v>
      </c>
      <c r="M69" s="289">
        <v>0</v>
      </c>
      <c r="N69" s="289">
        <v>0</v>
      </c>
      <c r="O69" s="289">
        <v>0</v>
      </c>
      <c r="P69" s="289">
        <v>0</v>
      </c>
      <c r="Q69" s="289">
        <v>0</v>
      </c>
      <c r="R69" s="290">
        <v>0</v>
      </c>
      <c r="S69" s="270">
        <v>0</v>
      </c>
      <c r="T69" s="291">
        <v>0</v>
      </c>
      <c r="U69" s="17">
        <f t="shared" si="3"/>
        <v>0</v>
      </c>
      <c r="V69" s="18">
        <f t="shared" si="4"/>
        <v>0</v>
      </c>
    </row>
    <row r="70" spans="2:22">
      <c r="B70" s="19">
        <v>46</v>
      </c>
      <c r="C70" s="288" t="s">
        <v>436</v>
      </c>
      <c r="D70" s="272"/>
      <c r="E70" s="303"/>
      <c r="F70" s="304"/>
      <c r="G70" s="289">
        <v>0</v>
      </c>
      <c r="H70" s="289">
        <v>0</v>
      </c>
      <c r="I70" s="289">
        <v>0</v>
      </c>
      <c r="J70" s="289">
        <v>0</v>
      </c>
      <c r="K70" s="289">
        <v>0</v>
      </c>
      <c r="L70" s="289">
        <v>0</v>
      </c>
      <c r="M70" s="289">
        <v>0</v>
      </c>
      <c r="N70" s="289">
        <v>0</v>
      </c>
      <c r="O70" s="289">
        <v>0</v>
      </c>
      <c r="P70" s="289">
        <v>0</v>
      </c>
      <c r="Q70" s="289">
        <v>0</v>
      </c>
      <c r="R70" s="290">
        <v>0</v>
      </c>
      <c r="S70" s="270">
        <v>0</v>
      </c>
      <c r="T70" s="291">
        <v>0</v>
      </c>
      <c r="U70" s="17">
        <f t="shared" si="3"/>
        <v>0</v>
      </c>
      <c r="V70" s="18">
        <f t="shared" si="4"/>
        <v>0</v>
      </c>
    </row>
    <row r="71" spans="2:22">
      <c r="B71" s="19">
        <v>47</v>
      </c>
      <c r="C71" s="288" t="s">
        <v>436</v>
      </c>
      <c r="D71" s="272"/>
      <c r="E71" s="303"/>
      <c r="F71" s="304"/>
      <c r="G71" s="289">
        <v>0</v>
      </c>
      <c r="H71" s="289">
        <v>0</v>
      </c>
      <c r="I71" s="289">
        <v>0</v>
      </c>
      <c r="J71" s="289">
        <v>0</v>
      </c>
      <c r="K71" s="289">
        <v>0</v>
      </c>
      <c r="L71" s="289">
        <v>0</v>
      </c>
      <c r="M71" s="289">
        <v>0</v>
      </c>
      <c r="N71" s="289">
        <v>0</v>
      </c>
      <c r="O71" s="289">
        <v>0</v>
      </c>
      <c r="P71" s="289">
        <v>0</v>
      </c>
      <c r="Q71" s="289">
        <v>0</v>
      </c>
      <c r="R71" s="290">
        <v>0</v>
      </c>
      <c r="S71" s="270">
        <v>0</v>
      </c>
      <c r="T71" s="291">
        <v>0</v>
      </c>
      <c r="U71" s="17">
        <f t="shared" si="3"/>
        <v>0</v>
      </c>
      <c r="V71" s="18">
        <f t="shared" si="4"/>
        <v>0</v>
      </c>
    </row>
    <row r="72" spans="2:22">
      <c r="B72" s="19">
        <v>48</v>
      </c>
      <c r="C72" s="288" t="s">
        <v>436</v>
      </c>
      <c r="D72" s="272"/>
      <c r="E72" s="303"/>
      <c r="F72" s="304"/>
      <c r="G72" s="289">
        <v>0</v>
      </c>
      <c r="H72" s="289">
        <v>0</v>
      </c>
      <c r="I72" s="289">
        <v>0</v>
      </c>
      <c r="J72" s="289">
        <v>0</v>
      </c>
      <c r="K72" s="289">
        <v>0</v>
      </c>
      <c r="L72" s="289">
        <v>0</v>
      </c>
      <c r="M72" s="289">
        <v>0</v>
      </c>
      <c r="N72" s="289">
        <v>0</v>
      </c>
      <c r="O72" s="289">
        <v>0</v>
      </c>
      <c r="P72" s="289">
        <v>0</v>
      </c>
      <c r="Q72" s="289">
        <v>0</v>
      </c>
      <c r="R72" s="290">
        <v>0</v>
      </c>
      <c r="S72" s="270">
        <v>0</v>
      </c>
      <c r="T72" s="291">
        <v>0</v>
      </c>
      <c r="U72" s="17">
        <f t="shared" si="3"/>
        <v>0</v>
      </c>
      <c r="V72" s="18">
        <f t="shared" si="4"/>
        <v>0</v>
      </c>
    </row>
    <row r="73" spans="2:22">
      <c r="B73" s="19">
        <v>49</v>
      </c>
      <c r="C73" s="288" t="s">
        <v>436</v>
      </c>
      <c r="D73" s="272"/>
      <c r="E73" s="303"/>
      <c r="F73" s="304"/>
      <c r="G73" s="289">
        <v>0</v>
      </c>
      <c r="H73" s="289">
        <v>0</v>
      </c>
      <c r="I73" s="289">
        <v>0</v>
      </c>
      <c r="J73" s="289">
        <v>0</v>
      </c>
      <c r="K73" s="289">
        <v>0</v>
      </c>
      <c r="L73" s="289">
        <v>0</v>
      </c>
      <c r="M73" s="289">
        <v>0</v>
      </c>
      <c r="N73" s="289">
        <v>0</v>
      </c>
      <c r="O73" s="289">
        <v>0</v>
      </c>
      <c r="P73" s="289">
        <v>0</v>
      </c>
      <c r="Q73" s="289">
        <v>0</v>
      </c>
      <c r="R73" s="290">
        <v>0</v>
      </c>
      <c r="S73" s="270">
        <v>0</v>
      </c>
      <c r="T73" s="291">
        <v>0</v>
      </c>
      <c r="U73" s="17">
        <f t="shared" si="3"/>
        <v>0</v>
      </c>
      <c r="V73" s="18">
        <f t="shared" si="4"/>
        <v>0</v>
      </c>
    </row>
    <row r="74" spans="2:22">
      <c r="B74" s="19">
        <v>50</v>
      </c>
      <c r="C74" s="288" t="s">
        <v>436</v>
      </c>
      <c r="D74" s="272"/>
      <c r="E74" s="303"/>
      <c r="F74" s="304"/>
      <c r="G74" s="289">
        <v>0</v>
      </c>
      <c r="H74" s="289">
        <v>0</v>
      </c>
      <c r="I74" s="289">
        <v>0</v>
      </c>
      <c r="J74" s="289">
        <v>0</v>
      </c>
      <c r="K74" s="289">
        <v>0</v>
      </c>
      <c r="L74" s="289">
        <v>0</v>
      </c>
      <c r="M74" s="289">
        <v>0</v>
      </c>
      <c r="N74" s="289">
        <v>0</v>
      </c>
      <c r="O74" s="289">
        <v>0</v>
      </c>
      <c r="P74" s="289">
        <v>0</v>
      </c>
      <c r="Q74" s="289">
        <v>0</v>
      </c>
      <c r="R74" s="290">
        <v>0</v>
      </c>
      <c r="S74" s="270">
        <v>0</v>
      </c>
      <c r="T74" s="291">
        <v>0</v>
      </c>
      <c r="U74" s="17">
        <f t="shared" si="3"/>
        <v>0</v>
      </c>
      <c r="V74" s="18">
        <f t="shared" si="4"/>
        <v>0</v>
      </c>
    </row>
    <row r="75" spans="2:22">
      <c r="B75" s="19">
        <v>51</v>
      </c>
      <c r="C75" s="288" t="s">
        <v>436</v>
      </c>
      <c r="D75" s="272"/>
      <c r="E75" s="303"/>
      <c r="F75" s="304"/>
      <c r="G75" s="289">
        <v>0</v>
      </c>
      <c r="H75" s="289">
        <v>0</v>
      </c>
      <c r="I75" s="289">
        <v>0</v>
      </c>
      <c r="J75" s="289">
        <v>0</v>
      </c>
      <c r="K75" s="289">
        <v>0</v>
      </c>
      <c r="L75" s="289">
        <v>0</v>
      </c>
      <c r="M75" s="289">
        <v>0</v>
      </c>
      <c r="N75" s="289">
        <v>0</v>
      </c>
      <c r="O75" s="289">
        <v>0</v>
      </c>
      <c r="P75" s="289">
        <v>0</v>
      </c>
      <c r="Q75" s="289">
        <v>0</v>
      </c>
      <c r="R75" s="290">
        <v>0</v>
      </c>
      <c r="S75" s="270">
        <v>0</v>
      </c>
      <c r="T75" s="291">
        <v>0</v>
      </c>
      <c r="U75" s="17">
        <f t="shared" si="3"/>
        <v>0</v>
      </c>
      <c r="V75" s="18">
        <f t="shared" si="4"/>
        <v>0</v>
      </c>
    </row>
    <row r="76" spans="2:22">
      <c r="B76" s="19">
        <v>52</v>
      </c>
      <c r="C76" s="288" t="s">
        <v>436</v>
      </c>
      <c r="D76" s="272"/>
      <c r="E76" s="303"/>
      <c r="F76" s="304"/>
      <c r="G76" s="289">
        <v>0</v>
      </c>
      <c r="H76" s="289">
        <v>0</v>
      </c>
      <c r="I76" s="289">
        <v>0</v>
      </c>
      <c r="J76" s="289">
        <v>0</v>
      </c>
      <c r="K76" s="289">
        <v>0</v>
      </c>
      <c r="L76" s="289">
        <v>0</v>
      </c>
      <c r="M76" s="289">
        <v>0</v>
      </c>
      <c r="N76" s="289">
        <v>0</v>
      </c>
      <c r="O76" s="289">
        <v>0</v>
      </c>
      <c r="P76" s="289">
        <v>0</v>
      </c>
      <c r="Q76" s="289">
        <v>0</v>
      </c>
      <c r="R76" s="290">
        <v>0</v>
      </c>
      <c r="S76" s="270">
        <v>0</v>
      </c>
      <c r="T76" s="291">
        <v>0</v>
      </c>
      <c r="U76" s="17">
        <f t="shared" si="3"/>
        <v>0</v>
      </c>
      <c r="V76" s="18">
        <f t="shared" si="4"/>
        <v>0</v>
      </c>
    </row>
    <row r="77" spans="2:22">
      <c r="B77" s="19">
        <v>53</v>
      </c>
      <c r="C77" s="288" t="s">
        <v>436</v>
      </c>
      <c r="D77" s="272"/>
      <c r="E77" s="303"/>
      <c r="F77" s="304"/>
      <c r="G77" s="289">
        <v>0</v>
      </c>
      <c r="H77" s="289">
        <v>0</v>
      </c>
      <c r="I77" s="289">
        <v>0</v>
      </c>
      <c r="J77" s="289">
        <v>0</v>
      </c>
      <c r="K77" s="289">
        <v>0</v>
      </c>
      <c r="L77" s="289">
        <v>0</v>
      </c>
      <c r="M77" s="289">
        <v>0</v>
      </c>
      <c r="N77" s="289">
        <v>0</v>
      </c>
      <c r="O77" s="289">
        <v>0</v>
      </c>
      <c r="P77" s="289">
        <v>0</v>
      </c>
      <c r="Q77" s="289">
        <v>0</v>
      </c>
      <c r="R77" s="290">
        <v>0</v>
      </c>
      <c r="S77" s="270">
        <v>0</v>
      </c>
      <c r="T77" s="291">
        <v>0</v>
      </c>
      <c r="U77" s="17">
        <f t="shared" si="3"/>
        <v>0</v>
      </c>
      <c r="V77" s="18">
        <f t="shared" si="4"/>
        <v>0</v>
      </c>
    </row>
    <row r="78" spans="2:22">
      <c r="B78" s="19">
        <v>54</v>
      </c>
      <c r="C78" s="288" t="s">
        <v>436</v>
      </c>
      <c r="D78" s="272"/>
      <c r="E78" s="303"/>
      <c r="F78" s="304"/>
      <c r="G78" s="289">
        <v>0</v>
      </c>
      <c r="H78" s="289">
        <v>0</v>
      </c>
      <c r="I78" s="289">
        <v>0</v>
      </c>
      <c r="J78" s="289">
        <v>0</v>
      </c>
      <c r="K78" s="289">
        <v>0</v>
      </c>
      <c r="L78" s="289">
        <v>0</v>
      </c>
      <c r="M78" s="289">
        <v>0</v>
      </c>
      <c r="N78" s="289">
        <v>0</v>
      </c>
      <c r="O78" s="289">
        <v>0</v>
      </c>
      <c r="P78" s="289">
        <v>0</v>
      </c>
      <c r="Q78" s="289">
        <v>0</v>
      </c>
      <c r="R78" s="290">
        <v>0</v>
      </c>
      <c r="S78" s="270">
        <v>0</v>
      </c>
      <c r="T78" s="291">
        <v>0</v>
      </c>
      <c r="U78" s="17">
        <f t="shared" si="3"/>
        <v>0</v>
      </c>
      <c r="V78" s="18">
        <f t="shared" si="4"/>
        <v>0</v>
      </c>
    </row>
    <row r="79" spans="2:22">
      <c r="B79" s="19">
        <v>55</v>
      </c>
      <c r="C79" s="288" t="s">
        <v>436</v>
      </c>
      <c r="D79" s="272"/>
      <c r="E79" s="303"/>
      <c r="F79" s="304"/>
      <c r="G79" s="289">
        <v>0</v>
      </c>
      <c r="H79" s="289">
        <v>0</v>
      </c>
      <c r="I79" s="289">
        <v>0</v>
      </c>
      <c r="J79" s="289">
        <v>0</v>
      </c>
      <c r="K79" s="289">
        <v>0</v>
      </c>
      <c r="L79" s="289">
        <v>0</v>
      </c>
      <c r="M79" s="289">
        <v>0</v>
      </c>
      <c r="N79" s="289">
        <v>0</v>
      </c>
      <c r="O79" s="289">
        <v>0</v>
      </c>
      <c r="P79" s="289">
        <v>0</v>
      </c>
      <c r="Q79" s="289">
        <v>0</v>
      </c>
      <c r="R79" s="290">
        <v>0</v>
      </c>
      <c r="S79" s="270">
        <v>0</v>
      </c>
      <c r="T79" s="291">
        <v>0</v>
      </c>
      <c r="U79" s="17">
        <f t="shared" si="3"/>
        <v>0</v>
      </c>
      <c r="V79" s="18">
        <f t="shared" si="4"/>
        <v>0</v>
      </c>
    </row>
    <row r="80" spans="2:22">
      <c r="B80" s="19">
        <v>56</v>
      </c>
      <c r="C80" s="288" t="s">
        <v>436</v>
      </c>
      <c r="D80" s="272"/>
      <c r="E80" s="303"/>
      <c r="F80" s="304"/>
      <c r="G80" s="289">
        <v>0</v>
      </c>
      <c r="H80" s="289">
        <v>0</v>
      </c>
      <c r="I80" s="289">
        <v>0</v>
      </c>
      <c r="J80" s="289">
        <v>0</v>
      </c>
      <c r="K80" s="289">
        <v>0</v>
      </c>
      <c r="L80" s="289">
        <v>0</v>
      </c>
      <c r="M80" s="289">
        <v>0</v>
      </c>
      <c r="N80" s="289">
        <v>0</v>
      </c>
      <c r="O80" s="289">
        <v>0</v>
      </c>
      <c r="P80" s="289">
        <v>0</v>
      </c>
      <c r="Q80" s="289">
        <v>0</v>
      </c>
      <c r="R80" s="290">
        <v>0</v>
      </c>
      <c r="S80" s="270">
        <v>0</v>
      </c>
      <c r="T80" s="291">
        <v>0</v>
      </c>
      <c r="U80" s="17">
        <f t="shared" si="3"/>
        <v>0</v>
      </c>
      <c r="V80" s="18">
        <f t="shared" si="4"/>
        <v>0</v>
      </c>
    </row>
    <row r="81" spans="2:22">
      <c r="B81" s="19">
        <v>57</v>
      </c>
      <c r="C81" s="288" t="s">
        <v>436</v>
      </c>
      <c r="D81" s="272"/>
      <c r="E81" s="303"/>
      <c r="F81" s="304"/>
      <c r="G81" s="289">
        <v>0</v>
      </c>
      <c r="H81" s="289">
        <v>0</v>
      </c>
      <c r="I81" s="289">
        <v>0</v>
      </c>
      <c r="J81" s="289">
        <v>0</v>
      </c>
      <c r="K81" s="289">
        <v>0</v>
      </c>
      <c r="L81" s="289">
        <v>0</v>
      </c>
      <c r="M81" s="289">
        <v>0</v>
      </c>
      <c r="N81" s="289">
        <v>0</v>
      </c>
      <c r="O81" s="289">
        <v>0</v>
      </c>
      <c r="P81" s="289">
        <v>0</v>
      </c>
      <c r="Q81" s="289">
        <v>0</v>
      </c>
      <c r="R81" s="290">
        <v>0</v>
      </c>
      <c r="S81" s="270">
        <v>0</v>
      </c>
      <c r="T81" s="291">
        <v>0</v>
      </c>
      <c r="U81" s="17">
        <f t="shared" si="3"/>
        <v>0</v>
      </c>
      <c r="V81" s="18">
        <f t="shared" si="4"/>
        <v>0</v>
      </c>
    </row>
    <row r="82" spans="2:22">
      <c r="B82" s="19">
        <v>58</v>
      </c>
      <c r="C82" s="288" t="s">
        <v>436</v>
      </c>
      <c r="D82" s="272"/>
      <c r="E82" s="303"/>
      <c r="F82" s="304"/>
      <c r="G82" s="289">
        <v>0</v>
      </c>
      <c r="H82" s="289">
        <v>0</v>
      </c>
      <c r="I82" s="289">
        <v>0</v>
      </c>
      <c r="J82" s="289">
        <v>0</v>
      </c>
      <c r="K82" s="289">
        <v>0</v>
      </c>
      <c r="L82" s="289">
        <v>0</v>
      </c>
      <c r="M82" s="289">
        <v>0</v>
      </c>
      <c r="N82" s="289">
        <v>0</v>
      </c>
      <c r="O82" s="289">
        <v>0</v>
      </c>
      <c r="P82" s="289">
        <v>0</v>
      </c>
      <c r="Q82" s="289">
        <v>0</v>
      </c>
      <c r="R82" s="290">
        <v>0</v>
      </c>
      <c r="S82" s="270">
        <v>0</v>
      </c>
      <c r="T82" s="291">
        <v>0</v>
      </c>
      <c r="U82" s="17">
        <f t="shared" si="3"/>
        <v>0</v>
      </c>
      <c r="V82" s="18">
        <f t="shared" si="4"/>
        <v>0</v>
      </c>
    </row>
    <row r="83" spans="2:22">
      <c r="B83" s="19">
        <v>59</v>
      </c>
      <c r="C83" s="288" t="s">
        <v>436</v>
      </c>
      <c r="D83" s="272"/>
      <c r="E83" s="303"/>
      <c r="F83" s="304"/>
      <c r="G83" s="289">
        <v>0</v>
      </c>
      <c r="H83" s="289">
        <v>0</v>
      </c>
      <c r="I83" s="289">
        <v>0</v>
      </c>
      <c r="J83" s="289">
        <v>0</v>
      </c>
      <c r="K83" s="289">
        <v>0</v>
      </c>
      <c r="L83" s="289">
        <v>0</v>
      </c>
      <c r="M83" s="289">
        <v>0</v>
      </c>
      <c r="N83" s="289">
        <v>0</v>
      </c>
      <c r="O83" s="289">
        <v>0</v>
      </c>
      <c r="P83" s="289">
        <v>0</v>
      </c>
      <c r="Q83" s="289">
        <v>0</v>
      </c>
      <c r="R83" s="290">
        <v>0</v>
      </c>
      <c r="S83" s="270">
        <v>0</v>
      </c>
      <c r="T83" s="291">
        <v>0</v>
      </c>
      <c r="U83" s="17">
        <f t="shared" si="3"/>
        <v>0</v>
      </c>
      <c r="V83" s="18">
        <f t="shared" si="4"/>
        <v>0</v>
      </c>
    </row>
    <row r="84" spans="2:22">
      <c r="B84" s="19">
        <v>60</v>
      </c>
      <c r="C84" s="288" t="s">
        <v>436</v>
      </c>
      <c r="D84" s="272"/>
      <c r="E84" s="303"/>
      <c r="F84" s="304"/>
      <c r="G84" s="289">
        <v>0</v>
      </c>
      <c r="H84" s="289">
        <v>0</v>
      </c>
      <c r="I84" s="289">
        <v>0</v>
      </c>
      <c r="J84" s="289">
        <v>0</v>
      </c>
      <c r="K84" s="289">
        <v>0</v>
      </c>
      <c r="L84" s="289">
        <v>0</v>
      </c>
      <c r="M84" s="289">
        <v>0</v>
      </c>
      <c r="N84" s="289">
        <v>0</v>
      </c>
      <c r="O84" s="289">
        <v>0</v>
      </c>
      <c r="P84" s="289">
        <v>0</v>
      </c>
      <c r="Q84" s="289">
        <v>0</v>
      </c>
      <c r="R84" s="290">
        <v>0</v>
      </c>
      <c r="S84" s="270">
        <v>0</v>
      </c>
      <c r="T84" s="291">
        <v>0</v>
      </c>
      <c r="U84" s="17">
        <f t="shared" si="3"/>
        <v>0</v>
      </c>
      <c r="V84" s="18">
        <f t="shared" si="4"/>
        <v>0</v>
      </c>
    </row>
    <row r="85" spans="2:22">
      <c r="B85" s="19">
        <v>61</v>
      </c>
      <c r="C85" s="288" t="s">
        <v>436</v>
      </c>
      <c r="D85" s="272"/>
      <c r="E85" s="303"/>
      <c r="F85" s="304"/>
      <c r="G85" s="289">
        <v>0</v>
      </c>
      <c r="H85" s="289">
        <v>0</v>
      </c>
      <c r="I85" s="289">
        <v>0</v>
      </c>
      <c r="J85" s="289">
        <v>0</v>
      </c>
      <c r="K85" s="289">
        <v>0</v>
      </c>
      <c r="L85" s="289">
        <v>0</v>
      </c>
      <c r="M85" s="289">
        <v>0</v>
      </c>
      <c r="N85" s="289">
        <v>0</v>
      </c>
      <c r="O85" s="289">
        <v>0</v>
      </c>
      <c r="P85" s="289">
        <v>0</v>
      </c>
      <c r="Q85" s="289">
        <v>0</v>
      </c>
      <c r="R85" s="290">
        <v>0</v>
      </c>
      <c r="S85" s="270">
        <v>0</v>
      </c>
      <c r="T85" s="291">
        <v>0</v>
      </c>
      <c r="U85" s="17">
        <f t="shared" si="3"/>
        <v>0</v>
      </c>
      <c r="V85" s="18">
        <f t="shared" si="4"/>
        <v>0</v>
      </c>
    </row>
    <row r="86" spans="2:22">
      <c r="B86" s="19">
        <v>62</v>
      </c>
      <c r="C86" s="288" t="s">
        <v>436</v>
      </c>
      <c r="D86" s="272"/>
      <c r="E86" s="303"/>
      <c r="F86" s="304"/>
      <c r="G86" s="289">
        <v>0</v>
      </c>
      <c r="H86" s="289">
        <v>0</v>
      </c>
      <c r="I86" s="289">
        <v>0</v>
      </c>
      <c r="J86" s="289">
        <v>0</v>
      </c>
      <c r="K86" s="289">
        <v>0</v>
      </c>
      <c r="L86" s="289">
        <v>0</v>
      </c>
      <c r="M86" s="289">
        <v>0</v>
      </c>
      <c r="N86" s="289">
        <v>0</v>
      </c>
      <c r="O86" s="289">
        <v>0</v>
      </c>
      <c r="P86" s="289">
        <v>0</v>
      </c>
      <c r="Q86" s="289">
        <v>0</v>
      </c>
      <c r="R86" s="290">
        <v>0</v>
      </c>
      <c r="S86" s="270">
        <v>0</v>
      </c>
      <c r="T86" s="291">
        <v>0</v>
      </c>
      <c r="U86" s="17">
        <f t="shared" si="3"/>
        <v>0</v>
      </c>
      <c r="V86" s="18">
        <f t="shared" si="4"/>
        <v>0</v>
      </c>
    </row>
    <row r="87" spans="2:22">
      <c r="B87" s="19">
        <v>63</v>
      </c>
      <c r="C87" s="288" t="s">
        <v>436</v>
      </c>
      <c r="D87" s="272"/>
      <c r="E87" s="303"/>
      <c r="F87" s="304"/>
      <c r="G87" s="289">
        <v>0</v>
      </c>
      <c r="H87" s="289">
        <v>0</v>
      </c>
      <c r="I87" s="289">
        <v>0</v>
      </c>
      <c r="J87" s="289">
        <v>0</v>
      </c>
      <c r="K87" s="289">
        <v>0</v>
      </c>
      <c r="L87" s="289">
        <v>0</v>
      </c>
      <c r="M87" s="289">
        <v>0</v>
      </c>
      <c r="N87" s="289">
        <v>0</v>
      </c>
      <c r="O87" s="289">
        <v>0</v>
      </c>
      <c r="P87" s="289">
        <v>0</v>
      </c>
      <c r="Q87" s="289">
        <v>0</v>
      </c>
      <c r="R87" s="290">
        <v>0</v>
      </c>
      <c r="S87" s="270">
        <v>0</v>
      </c>
      <c r="T87" s="291">
        <v>0</v>
      </c>
      <c r="U87" s="17">
        <f t="shared" si="3"/>
        <v>0</v>
      </c>
      <c r="V87" s="18">
        <f t="shared" si="4"/>
        <v>0</v>
      </c>
    </row>
    <row r="88" spans="2:22">
      <c r="B88" s="19">
        <v>64</v>
      </c>
      <c r="C88" s="288" t="s">
        <v>436</v>
      </c>
      <c r="D88" s="272"/>
      <c r="E88" s="303"/>
      <c r="F88" s="304"/>
      <c r="G88" s="289">
        <v>0</v>
      </c>
      <c r="H88" s="289">
        <v>0</v>
      </c>
      <c r="I88" s="289">
        <v>0</v>
      </c>
      <c r="J88" s="289">
        <v>0</v>
      </c>
      <c r="K88" s="289">
        <v>0</v>
      </c>
      <c r="L88" s="289">
        <v>0</v>
      </c>
      <c r="M88" s="289">
        <v>0</v>
      </c>
      <c r="N88" s="289">
        <v>0</v>
      </c>
      <c r="O88" s="289">
        <v>0</v>
      </c>
      <c r="P88" s="289">
        <v>0</v>
      </c>
      <c r="Q88" s="289">
        <v>0</v>
      </c>
      <c r="R88" s="290">
        <v>0</v>
      </c>
      <c r="S88" s="270">
        <v>0</v>
      </c>
      <c r="T88" s="291">
        <v>0</v>
      </c>
      <c r="U88" s="17">
        <f t="shared" si="3"/>
        <v>0</v>
      </c>
      <c r="V88" s="18">
        <f t="shared" si="4"/>
        <v>0</v>
      </c>
    </row>
    <row r="89" spans="2:22">
      <c r="B89" s="19">
        <v>65</v>
      </c>
      <c r="C89" s="288" t="s">
        <v>436</v>
      </c>
      <c r="D89" s="272"/>
      <c r="E89" s="303"/>
      <c r="F89" s="304"/>
      <c r="G89" s="289">
        <v>0</v>
      </c>
      <c r="H89" s="289">
        <v>0</v>
      </c>
      <c r="I89" s="289">
        <v>0</v>
      </c>
      <c r="J89" s="289">
        <v>0</v>
      </c>
      <c r="K89" s="289">
        <v>0</v>
      </c>
      <c r="L89" s="289">
        <v>0</v>
      </c>
      <c r="M89" s="289">
        <v>0</v>
      </c>
      <c r="N89" s="289">
        <v>0</v>
      </c>
      <c r="O89" s="289">
        <v>0</v>
      </c>
      <c r="P89" s="289">
        <v>0</v>
      </c>
      <c r="Q89" s="289">
        <v>0</v>
      </c>
      <c r="R89" s="290">
        <v>0</v>
      </c>
      <c r="S89" s="270">
        <v>0</v>
      </c>
      <c r="T89" s="291">
        <v>0</v>
      </c>
      <c r="U89" s="17">
        <f t="shared" si="3"/>
        <v>0</v>
      </c>
      <c r="V89" s="18">
        <f t="shared" si="4"/>
        <v>0</v>
      </c>
    </row>
    <row r="90" spans="2:22">
      <c r="B90" s="19">
        <v>66</v>
      </c>
      <c r="C90" s="288" t="s">
        <v>436</v>
      </c>
      <c r="D90" s="272"/>
      <c r="E90" s="303"/>
      <c r="F90" s="304"/>
      <c r="G90" s="289">
        <v>0</v>
      </c>
      <c r="H90" s="289">
        <v>0</v>
      </c>
      <c r="I90" s="289">
        <v>0</v>
      </c>
      <c r="J90" s="289">
        <v>0</v>
      </c>
      <c r="K90" s="289">
        <v>0</v>
      </c>
      <c r="L90" s="289">
        <v>0</v>
      </c>
      <c r="M90" s="289">
        <v>0</v>
      </c>
      <c r="N90" s="289">
        <v>0</v>
      </c>
      <c r="O90" s="289">
        <v>0</v>
      </c>
      <c r="P90" s="289">
        <v>0</v>
      </c>
      <c r="Q90" s="289">
        <v>0</v>
      </c>
      <c r="R90" s="290">
        <v>0</v>
      </c>
      <c r="S90" s="270">
        <v>0</v>
      </c>
      <c r="T90" s="291">
        <v>0</v>
      </c>
      <c r="U90" s="17">
        <f t="shared" ref="U90:U99" si="5">SUM(G90:R90)*S90*T90</f>
        <v>0</v>
      </c>
      <c r="V90" s="18">
        <f t="shared" ref="V90:V99" si="6">SUM(G90:R90)*S90*(1-T90)</f>
        <v>0</v>
      </c>
    </row>
    <row r="91" spans="2:22">
      <c r="B91" s="19">
        <v>67</v>
      </c>
      <c r="C91" s="288" t="s">
        <v>436</v>
      </c>
      <c r="D91" s="272"/>
      <c r="E91" s="303"/>
      <c r="F91" s="304"/>
      <c r="G91" s="289">
        <v>0</v>
      </c>
      <c r="H91" s="289">
        <v>0</v>
      </c>
      <c r="I91" s="289">
        <v>0</v>
      </c>
      <c r="J91" s="289">
        <v>0</v>
      </c>
      <c r="K91" s="289">
        <v>0</v>
      </c>
      <c r="L91" s="289">
        <v>0</v>
      </c>
      <c r="M91" s="289">
        <v>0</v>
      </c>
      <c r="N91" s="289">
        <v>0</v>
      </c>
      <c r="O91" s="289">
        <v>0</v>
      </c>
      <c r="P91" s="289">
        <v>0</v>
      </c>
      <c r="Q91" s="289">
        <v>0</v>
      </c>
      <c r="R91" s="290">
        <v>0</v>
      </c>
      <c r="S91" s="270">
        <v>0</v>
      </c>
      <c r="T91" s="291">
        <v>0</v>
      </c>
      <c r="U91" s="17">
        <f t="shared" si="5"/>
        <v>0</v>
      </c>
      <c r="V91" s="18">
        <f t="shared" si="6"/>
        <v>0</v>
      </c>
    </row>
    <row r="92" spans="2:22">
      <c r="B92" s="19">
        <v>68</v>
      </c>
      <c r="C92" s="288" t="s">
        <v>436</v>
      </c>
      <c r="D92" s="272"/>
      <c r="E92" s="303"/>
      <c r="F92" s="304"/>
      <c r="G92" s="289">
        <v>0</v>
      </c>
      <c r="H92" s="289">
        <v>0</v>
      </c>
      <c r="I92" s="289">
        <v>0</v>
      </c>
      <c r="J92" s="289">
        <v>0</v>
      </c>
      <c r="K92" s="289">
        <v>0</v>
      </c>
      <c r="L92" s="289">
        <v>0</v>
      </c>
      <c r="M92" s="289">
        <v>0</v>
      </c>
      <c r="N92" s="289">
        <v>0</v>
      </c>
      <c r="O92" s="289">
        <v>0</v>
      </c>
      <c r="P92" s="289">
        <v>0</v>
      </c>
      <c r="Q92" s="289">
        <v>0</v>
      </c>
      <c r="R92" s="290">
        <v>0</v>
      </c>
      <c r="S92" s="270">
        <v>0</v>
      </c>
      <c r="T92" s="291">
        <v>0</v>
      </c>
      <c r="U92" s="17">
        <f t="shared" si="5"/>
        <v>0</v>
      </c>
      <c r="V92" s="18">
        <f t="shared" si="6"/>
        <v>0</v>
      </c>
    </row>
    <row r="93" spans="2:22">
      <c r="B93" s="19">
        <v>69</v>
      </c>
      <c r="C93" s="288" t="s">
        <v>436</v>
      </c>
      <c r="D93" s="272"/>
      <c r="E93" s="303"/>
      <c r="F93" s="304"/>
      <c r="G93" s="289">
        <v>0</v>
      </c>
      <c r="H93" s="289">
        <v>0</v>
      </c>
      <c r="I93" s="289">
        <v>0</v>
      </c>
      <c r="J93" s="289">
        <v>0</v>
      </c>
      <c r="K93" s="289">
        <v>0</v>
      </c>
      <c r="L93" s="289">
        <v>0</v>
      </c>
      <c r="M93" s="289">
        <v>0</v>
      </c>
      <c r="N93" s="289">
        <v>0</v>
      </c>
      <c r="O93" s="289">
        <v>0</v>
      </c>
      <c r="P93" s="289">
        <v>0</v>
      </c>
      <c r="Q93" s="289">
        <v>0</v>
      </c>
      <c r="R93" s="290">
        <v>0</v>
      </c>
      <c r="S93" s="270">
        <v>0</v>
      </c>
      <c r="T93" s="291">
        <v>0</v>
      </c>
      <c r="U93" s="17">
        <f t="shared" si="5"/>
        <v>0</v>
      </c>
      <c r="V93" s="18">
        <f t="shared" si="6"/>
        <v>0</v>
      </c>
    </row>
    <row r="94" spans="2:22">
      <c r="B94" s="19">
        <v>70</v>
      </c>
      <c r="C94" s="288" t="s">
        <v>436</v>
      </c>
      <c r="D94" s="272"/>
      <c r="E94" s="303"/>
      <c r="F94" s="304"/>
      <c r="G94" s="289">
        <v>0</v>
      </c>
      <c r="H94" s="289">
        <v>0</v>
      </c>
      <c r="I94" s="289">
        <v>0</v>
      </c>
      <c r="J94" s="289">
        <v>0</v>
      </c>
      <c r="K94" s="289">
        <v>0</v>
      </c>
      <c r="L94" s="289">
        <v>0</v>
      </c>
      <c r="M94" s="289">
        <v>0</v>
      </c>
      <c r="N94" s="289">
        <v>0</v>
      </c>
      <c r="O94" s="289">
        <v>0</v>
      </c>
      <c r="P94" s="289">
        <v>0</v>
      </c>
      <c r="Q94" s="289">
        <v>0</v>
      </c>
      <c r="R94" s="290">
        <v>0</v>
      </c>
      <c r="S94" s="270">
        <v>0</v>
      </c>
      <c r="T94" s="291">
        <v>0</v>
      </c>
      <c r="U94" s="17">
        <f t="shared" si="5"/>
        <v>0</v>
      </c>
      <c r="V94" s="18">
        <f t="shared" si="6"/>
        <v>0</v>
      </c>
    </row>
    <row r="95" spans="2:22">
      <c r="B95" s="19">
        <v>71</v>
      </c>
      <c r="C95" s="288" t="s">
        <v>436</v>
      </c>
      <c r="D95" s="272"/>
      <c r="E95" s="303"/>
      <c r="F95" s="304"/>
      <c r="G95" s="289">
        <v>0</v>
      </c>
      <c r="H95" s="289">
        <v>0</v>
      </c>
      <c r="I95" s="289">
        <v>0</v>
      </c>
      <c r="J95" s="289">
        <v>0</v>
      </c>
      <c r="K95" s="289">
        <v>0</v>
      </c>
      <c r="L95" s="289">
        <v>0</v>
      </c>
      <c r="M95" s="289">
        <v>0</v>
      </c>
      <c r="N95" s="289">
        <v>0</v>
      </c>
      <c r="O95" s="289">
        <v>0</v>
      </c>
      <c r="P95" s="289">
        <v>0</v>
      </c>
      <c r="Q95" s="289">
        <v>0</v>
      </c>
      <c r="R95" s="290">
        <v>0</v>
      </c>
      <c r="S95" s="270">
        <v>0</v>
      </c>
      <c r="T95" s="291">
        <v>0</v>
      </c>
      <c r="U95" s="17">
        <f t="shared" si="5"/>
        <v>0</v>
      </c>
      <c r="V95" s="18">
        <f t="shared" si="6"/>
        <v>0</v>
      </c>
    </row>
    <row r="96" spans="2:22">
      <c r="B96" s="19">
        <v>72</v>
      </c>
      <c r="C96" s="288" t="s">
        <v>436</v>
      </c>
      <c r="D96" s="272"/>
      <c r="E96" s="303"/>
      <c r="F96" s="304"/>
      <c r="G96" s="289">
        <v>0</v>
      </c>
      <c r="H96" s="289">
        <v>0</v>
      </c>
      <c r="I96" s="289">
        <v>0</v>
      </c>
      <c r="J96" s="289">
        <v>0</v>
      </c>
      <c r="K96" s="289">
        <v>0</v>
      </c>
      <c r="L96" s="289">
        <v>0</v>
      </c>
      <c r="M96" s="289">
        <v>0</v>
      </c>
      <c r="N96" s="289">
        <v>0</v>
      </c>
      <c r="O96" s="289">
        <v>0</v>
      </c>
      <c r="P96" s="289">
        <v>0</v>
      </c>
      <c r="Q96" s="289">
        <v>0</v>
      </c>
      <c r="R96" s="290">
        <v>0</v>
      </c>
      <c r="S96" s="270">
        <v>0</v>
      </c>
      <c r="T96" s="291">
        <v>0</v>
      </c>
      <c r="U96" s="17">
        <f t="shared" si="5"/>
        <v>0</v>
      </c>
      <c r="V96" s="18">
        <f t="shared" si="6"/>
        <v>0</v>
      </c>
    </row>
    <row r="97" spans="2:22">
      <c r="B97" s="19">
        <v>73</v>
      </c>
      <c r="C97" s="288" t="s">
        <v>436</v>
      </c>
      <c r="D97" s="272"/>
      <c r="E97" s="303"/>
      <c r="F97" s="304"/>
      <c r="G97" s="289">
        <v>0</v>
      </c>
      <c r="H97" s="289">
        <v>0</v>
      </c>
      <c r="I97" s="289">
        <v>0</v>
      </c>
      <c r="J97" s="289">
        <v>0</v>
      </c>
      <c r="K97" s="289">
        <v>0</v>
      </c>
      <c r="L97" s="289">
        <v>0</v>
      </c>
      <c r="M97" s="289">
        <v>0</v>
      </c>
      <c r="N97" s="289">
        <v>0</v>
      </c>
      <c r="O97" s="289">
        <v>0</v>
      </c>
      <c r="P97" s="289">
        <v>0</v>
      </c>
      <c r="Q97" s="289">
        <v>0</v>
      </c>
      <c r="R97" s="290">
        <v>0</v>
      </c>
      <c r="S97" s="270">
        <v>0</v>
      </c>
      <c r="T97" s="291">
        <v>0</v>
      </c>
      <c r="U97" s="17">
        <f t="shared" si="5"/>
        <v>0</v>
      </c>
      <c r="V97" s="18">
        <f t="shared" si="6"/>
        <v>0</v>
      </c>
    </row>
    <row r="98" spans="2:22">
      <c r="B98" s="19">
        <v>74</v>
      </c>
      <c r="C98" s="288" t="s">
        <v>436</v>
      </c>
      <c r="D98" s="272"/>
      <c r="E98" s="303"/>
      <c r="F98" s="304"/>
      <c r="G98" s="289">
        <v>0</v>
      </c>
      <c r="H98" s="289">
        <v>0</v>
      </c>
      <c r="I98" s="289">
        <v>0</v>
      </c>
      <c r="J98" s="289">
        <v>0</v>
      </c>
      <c r="K98" s="289">
        <v>0</v>
      </c>
      <c r="L98" s="289">
        <v>0</v>
      </c>
      <c r="M98" s="289">
        <v>0</v>
      </c>
      <c r="N98" s="289">
        <v>0</v>
      </c>
      <c r="O98" s="289">
        <v>0</v>
      </c>
      <c r="P98" s="289">
        <v>0</v>
      </c>
      <c r="Q98" s="289">
        <v>0</v>
      </c>
      <c r="R98" s="290">
        <v>0</v>
      </c>
      <c r="S98" s="270">
        <v>0</v>
      </c>
      <c r="T98" s="291">
        <v>0</v>
      </c>
      <c r="U98" s="17">
        <f t="shared" si="5"/>
        <v>0</v>
      </c>
      <c r="V98" s="18">
        <f t="shared" si="6"/>
        <v>0</v>
      </c>
    </row>
    <row r="99" spans="2:22" ht="15.75" thickBot="1">
      <c r="B99" s="19">
        <v>75</v>
      </c>
      <c r="C99" s="288" t="s">
        <v>436</v>
      </c>
      <c r="D99" s="292"/>
      <c r="E99" s="305"/>
      <c r="F99" s="306"/>
      <c r="G99" s="289">
        <v>0</v>
      </c>
      <c r="H99" s="289">
        <v>0</v>
      </c>
      <c r="I99" s="289">
        <v>0</v>
      </c>
      <c r="J99" s="289">
        <v>0</v>
      </c>
      <c r="K99" s="289">
        <v>0</v>
      </c>
      <c r="L99" s="289">
        <v>0</v>
      </c>
      <c r="M99" s="289">
        <v>0</v>
      </c>
      <c r="N99" s="289">
        <v>0</v>
      </c>
      <c r="O99" s="289">
        <v>0</v>
      </c>
      <c r="P99" s="289">
        <v>0</v>
      </c>
      <c r="Q99" s="289">
        <v>0</v>
      </c>
      <c r="R99" s="290">
        <v>0</v>
      </c>
      <c r="S99" s="270">
        <v>0</v>
      </c>
      <c r="T99" s="291">
        <v>0</v>
      </c>
      <c r="U99" s="17">
        <f t="shared" si="5"/>
        <v>0</v>
      </c>
      <c r="V99" s="18">
        <f t="shared" si="6"/>
        <v>0</v>
      </c>
    </row>
    <row r="100" spans="2:22" s="10" customFormat="1" ht="15.75" thickBot="1">
      <c r="C100" s="23" t="str">
        <f>INDEX(translations,MATCH($A46,translations_eng,0),11)</f>
        <v>TOTAL</v>
      </c>
      <c r="D100" s="86"/>
      <c r="E100" s="26"/>
      <c r="F100" s="27"/>
      <c r="G100" s="24">
        <f>SUM(G25:G99)</f>
        <v>0</v>
      </c>
      <c r="H100" s="24">
        <f t="shared" ref="H100:R100" si="7">SUM(H25:H99)</f>
        <v>0</v>
      </c>
      <c r="I100" s="24">
        <f t="shared" si="7"/>
        <v>0</v>
      </c>
      <c r="J100" s="24">
        <f t="shared" si="7"/>
        <v>0</v>
      </c>
      <c r="K100" s="24">
        <f t="shared" si="7"/>
        <v>0</v>
      </c>
      <c r="L100" s="24">
        <f t="shared" si="7"/>
        <v>0</v>
      </c>
      <c r="M100" s="24">
        <f t="shared" si="7"/>
        <v>0</v>
      </c>
      <c r="N100" s="24">
        <f t="shared" si="7"/>
        <v>0</v>
      </c>
      <c r="O100" s="24">
        <f t="shared" si="7"/>
        <v>0</v>
      </c>
      <c r="P100" s="24">
        <f t="shared" si="7"/>
        <v>0</v>
      </c>
      <c r="Q100" s="24">
        <f t="shared" si="7"/>
        <v>0</v>
      </c>
      <c r="R100" s="87">
        <f t="shared" si="7"/>
        <v>0</v>
      </c>
      <c r="S100" s="25"/>
      <c r="T100" s="88"/>
      <c r="U100" s="20">
        <f>SUM(U25:U99)</f>
        <v>0</v>
      </c>
      <c r="V100" s="21">
        <f>SUM(V25:V99)</f>
        <v>0</v>
      </c>
    </row>
    <row r="101" spans="2:22" ht="15.75" thickBot="1">
      <c r="T101" s="157" t="s">
        <v>460</v>
      </c>
      <c r="U101" s="160" t="str">
        <f>IFERROR(U100/current_exch_rate,"")</f>
        <v/>
      </c>
      <c r="V101" s="161" t="str">
        <f>IFERROR(V100/current_exch_rate,"")</f>
        <v/>
      </c>
    </row>
  </sheetData>
  <sheetProtection algorithmName="SHA-512" hashValue="FLpQufxS5ClhZdoQSPsLV7Ncg7Ysq8gZ3G16tS9K8IQcmMWtZRYsyHT/n4mkHcI1E0FPMUcmWoPYmgBRVxg0pQ==" saltValue="ySdEGmwqcDVbovVwrsJdbQ==" spinCount="100000" sheet="1" objects="1" scenarios="1" selectLockedCells="1"/>
  <mergeCells count="79">
    <mergeCell ref="E96:F96"/>
    <mergeCell ref="E97:F97"/>
    <mergeCell ref="E98:F98"/>
    <mergeCell ref="E99:F99"/>
    <mergeCell ref="E91:F91"/>
    <mergeCell ref="E92:F92"/>
    <mergeCell ref="E93:F93"/>
    <mergeCell ref="E94:F94"/>
    <mergeCell ref="E95:F95"/>
    <mergeCell ref="E86:F86"/>
    <mergeCell ref="E87:F87"/>
    <mergeCell ref="E88:F88"/>
    <mergeCell ref="E89:F89"/>
    <mergeCell ref="E90:F90"/>
    <mergeCell ref="E81:F81"/>
    <mergeCell ref="E82:F82"/>
    <mergeCell ref="E83:F83"/>
    <mergeCell ref="E84:F84"/>
    <mergeCell ref="E85:F85"/>
    <mergeCell ref="E76:F76"/>
    <mergeCell ref="E77:F77"/>
    <mergeCell ref="E78:F78"/>
    <mergeCell ref="E79:F79"/>
    <mergeCell ref="E80:F80"/>
    <mergeCell ref="E71:F71"/>
    <mergeCell ref="E72:F72"/>
    <mergeCell ref="E73:F73"/>
    <mergeCell ref="E74:F74"/>
    <mergeCell ref="E75:F75"/>
    <mergeCell ref="E66:F66"/>
    <mergeCell ref="E67:F67"/>
    <mergeCell ref="E68:F68"/>
    <mergeCell ref="E69:F69"/>
    <mergeCell ref="E70:F70"/>
    <mergeCell ref="E61:F61"/>
    <mergeCell ref="E62:F62"/>
    <mergeCell ref="E63:F63"/>
    <mergeCell ref="E64:F64"/>
    <mergeCell ref="E65:F65"/>
    <mergeCell ref="E56:F56"/>
    <mergeCell ref="E57:F57"/>
    <mergeCell ref="E58:F58"/>
    <mergeCell ref="E59:F59"/>
    <mergeCell ref="E60:F60"/>
    <mergeCell ref="E51:F51"/>
    <mergeCell ref="E52:F52"/>
    <mergeCell ref="E53:F53"/>
    <mergeCell ref="E54:F54"/>
    <mergeCell ref="E55:F55"/>
    <mergeCell ref="E46:F46"/>
    <mergeCell ref="E47:F47"/>
    <mergeCell ref="E48:F48"/>
    <mergeCell ref="E49:F49"/>
    <mergeCell ref="E50:F50"/>
    <mergeCell ref="E41:F41"/>
    <mergeCell ref="E42:F42"/>
    <mergeCell ref="E43:F43"/>
    <mergeCell ref="E44:F44"/>
    <mergeCell ref="E45:F45"/>
    <mergeCell ref="E36:F36"/>
    <mergeCell ref="E37:F37"/>
    <mergeCell ref="E38:F38"/>
    <mergeCell ref="E39:F39"/>
    <mergeCell ref="E40:F40"/>
    <mergeCell ref="E31:F31"/>
    <mergeCell ref="E32:F32"/>
    <mergeCell ref="E33:F33"/>
    <mergeCell ref="E34:F34"/>
    <mergeCell ref="E35:F35"/>
    <mergeCell ref="E26:F26"/>
    <mergeCell ref="E27:F27"/>
    <mergeCell ref="E28:F28"/>
    <mergeCell ref="E29:F29"/>
    <mergeCell ref="E30:F30"/>
    <mergeCell ref="E24:F24"/>
    <mergeCell ref="S23:T23"/>
    <mergeCell ref="U23:V23"/>
    <mergeCell ref="G23:R23"/>
    <mergeCell ref="E25:F25"/>
  </mergeCells>
  <dataValidations count="1">
    <dataValidation type="list" allowBlank="1" showInputMessage="1" showErrorMessage="1" sqref="D25:D99">
      <formula1>goods_services</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
  <sheetViews>
    <sheetView workbookViewId="0"/>
  </sheetViews>
  <sheetFormatPr defaultRowHeight="15"/>
  <cols>
    <col min="1" max="1" width="5.7109375" bestFit="1" customWidth="1"/>
    <col min="2" max="2" width="53.28515625" bestFit="1" customWidth="1"/>
  </cols>
  <sheetData>
    <row r="1" spans="1:2">
      <c r="A1" t="s">
        <v>379</v>
      </c>
      <c r="B1" t="s">
        <v>380</v>
      </c>
    </row>
    <row r="2" spans="1:2">
      <c r="A2" t="s">
        <v>55</v>
      </c>
      <c r="B2" t="s">
        <v>56</v>
      </c>
    </row>
    <row r="3" spans="1:2">
      <c r="A3" t="s">
        <v>57</v>
      </c>
      <c r="B3" t="s">
        <v>58</v>
      </c>
    </row>
    <row r="4" spans="1:2">
      <c r="A4" t="s">
        <v>59</v>
      </c>
      <c r="B4" t="s">
        <v>60</v>
      </c>
    </row>
    <row r="5" spans="1:2">
      <c r="A5" t="s">
        <v>61</v>
      </c>
      <c r="B5" t="s">
        <v>62</v>
      </c>
    </row>
    <row r="6" spans="1:2">
      <c r="A6" t="s">
        <v>63</v>
      </c>
      <c r="B6" t="s">
        <v>64</v>
      </c>
    </row>
    <row r="7" spans="1:2">
      <c r="A7" t="s">
        <v>65</v>
      </c>
      <c r="B7" t="s">
        <v>66</v>
      </c>
    </row>
    <row r="8" spans="1:2">
      <c r="A8" t="s">
        <v>67</v>
      </c>
      <c r="B8" t="s">
        <v>68</v>
      </c>
    </row>
    <row r="9" spans="1:2">
      <c r="A9" t="s">
        <v>69</v>
      </c>
      <c r="B9" t="s">
        <v>70</v>
      </c>
    </row>
    <row r="10" spans="1:2">
      <c r="A10" t="s">
        <v>71</v>
      </c>
      <c r="B10" t="s">
        <v>72</v>
      </c>
    </row>
    <row r="11" spans="1:2">
      <c r="A11" t="s">
        <v>73</v>
      </c>
      <c r="B11" t="s">
        <v>74</v>
      </c>
    </row>
    <row r="12" spans="1:2">
      <c r="A12" t="s">
        <v>75</v>
      </c>
      <c r="B12" t="s">
        <v>76</v>
      </c>
    </row>
    <row r="13" spans="1:2">
      <c r="A13" t="s">
        <v>77</v>
      </c>
      <c r="B13" t="s">
        <v>78</v>
      </c>
    </row>
    <row r="14" spans="1:2">
      <c r="A14" t="s">
        <v>79</v>
      </c>
      <c r="B14" t="s">
        <v>80</v>
      </c>
    </row>
    <row r="15" spans="1:2">
      <c r="A15" t="s">
        <v>81</v>
      </c>
      <c r="B15" t="s">
        <v>82</v>
      </c>
    </row>
    <row r="16" spans="1:2">
      <c r="A16" t="s">
        <v>83</v>
      </c>
      <c r="B16" t="s">
        <v>84</v>
      </c>
    </row>
    <row r="17" spans="1:2">
      <c r="A17" t="s">
        <v>85</v>
      </c>
      <c r="B17" t="s">
        <v>86</v>
      </c>
    </row>
    <row r="18" spans="1:2">
      <c r="A18" t="s">
        <v>87</v>
      </c>
      <c r="B18" t="s">
        <v>88</v>
      </c>
    </row>
    <row r="19" spans="1:2">
      <c r="A19" t="s">
        <v>89</v>
      </c>
      <c r="B19" t="s">
        <v>90</v>
      </c>
    </row>
    <row r="20" spans="1:2">
      <c r="A20" t="s">
        <v>91</v>
      </c>
      <c r="B20" t="s">
        <v>92</v>
      </c>
    </row>
    <row r="21" spans="1:2">
      <c r="A21" t="s">
        <v>93</v>
      </c>
      <c r="B21" t="s">
        <v>94</v>
      </c>
    </row>
    <row r="22" spans="1:2">
      <c r="A22" t="s">
        <v>95</v>
      </c>
      <c r="B22" t="s">
        <v>96</v>
      </c>
    </row>
    <row r="23" spans="1:2">
      <c r="A23" t="s">
        <v>97</v>
      </c>
      <c r="B23" t="s">
        <v>98</v>
      </c>
    </row>
    <row r="24" spans="1:2">
      <c r="A24" t="s">
        <v>99</v>
      </c>
      <c r="B24" t="s">
        <v>100</v>
      </c>
    </row>
    <row r="25" spans="1:2">
      <c r="A25" t="s">
        <v>101</v>
      </c>
      <c r="B25" t="s">
        <v>102</v>
      </c>
    </row>
    <row r="26" spans="1:2">
      <c r="A26" t="s">
        <v>103</v>
      </c>
      <c r="B26" t="s">
        <v>104</v>
      </c>
    </row>
    <row r="27" spans="1:2">
      <c r="A27" t="s">
        <v>105</v>
      </c>
      <c r="B27" t="s">
        <v>106</v>
      </c>
    </row>
    <row r="28" spans="1:2">
      <c r="A28" t="s">
        <v>107</v>
      </c>
      <c r="B28" t="s">
        <v>108</v>
      </c>
    </row>
    <row r="29" spans="1:2">
      <c r="A29" t="s">
        <v>109</v>
      </c>
      <c r="B29" t="s">
        <v>110</v>
      </c>
    </row>
    <row r="30" spans="1:2">
      <c r="A30" t="s">
        <v>111</v>
      </c>
      <c r="B30" t="s">
        <v>112</v>
      </c>
    </row>
    <row r="31" spans="1:2">
      <c r="A31" t="s">
        <v>113</v>
      </c>
      <c r="B31" t="s">
        <v>114</v>
      </c>
    </row>
    <row r="32" spans="1:2">
      <c r="A32" t="s">
        <v>115</v>
      </c>
      <c r="B32" t="s">
        <v>116</v>
      </c>
    </row>
    <row r="33" spans="1:2">
      <c r="A33" t="s">
        <v>117</v>
      </c>
      <c r="B33" t="s">
        <v>118</v>
      </c>
    </row>
    <row r="34" spans="1:2">
      <c r="A34" t="s">
        <v>119</v>
      </c>
      <c r="B34" t="s">
        <v>120</v>
      </c>
    </row>
    <row r="35" spans="1:2">
      <c r="A35" t="s">
        <v>121</v>
      </c>
      <c r="B35" t="s">
        <v>122</v>
      </c>
    </row>
    <row r="36" spans="1:2">
      <c r="A36" t="s">
        <v>123</v>
      </c>
      <c r="B36" t="s">
        <v>124</v>
      </c>
    </row>
    <row r="37" spans="1:2">
      <c r="A37" t="s">
        <v>125</v>
      </c>
      <c r="B37" t="s">
        <v>126</v>
      </c>
    </row>
    <row r="38" spans="1:2">
      <c r="A38" t="s">
        <v>127</v>
      </c>
      <c r="B38" t="s">
        <v>128</v>
      </c>
    </row>
    <row r="39" spans="1:2">
      <c r="A39" t="s">
        <v>129</v>
      </c>
      <c r="B39" t="s">
        <v>130</v>
      </c>
    </row>
    <row r="40" spans="1:2">
      <c r="A40" t="s">
        <v>131</v>
      </c>
      <c r="B40" t="s">
        <v>132</v>
      </c>
    </row>
    <row r="41" spans="1:2">
      <c r="A41" t="s">
        <v>133</v>
      </c>
      <c r="B41" t="s">
        <v>134</v>
      </c>
    </row>
    <row r="42" spans="1:2">
      <c r="A42" t="s">
        <v>135</v>
      </c>
      <c r="B42" t="s">
        <v>136</v>
      </c>
    </row>
    <row r="43" spans="1:2">
      <c r="A43" t="s">
        <v>137</v>
      </c>
      <c r="B43" t="s">
        <v>138</v>
      </c>
    </row>
    <row r="44" spans="1:2">
      <c r="A44" t="s">
        <v>139</v>
      </c>
      <c r="B44" t="s">
        <v>140</v>
      </c>
    </row>
    <row r="45" spans="1:2">
      <c r="A45" t="s">
        <v>141</v>
      </c>
      <c r="B45" t="s">
        <v>142</v>
      </c>
    </row>
    <row r="46" spans="1:2">
      <c r="A46" t="s">
        <v>143</v>
      </c>
      <c r="B46" t="s">
        <v>144</v>
      </c>
    </row>
    <row r="47" spans="1:2">
      <c r="A47" t="s">
        <v>145</v>
      </c>
      <c r="B47" t="s">
        <v>146</v>
      </c>
    </row>
    <row r="48" spans="1:2">
      <c r="A48" t="s">
        <v>147</v>
      </c>
      <c r="B48" t="s">
        <v>148</v>
      </c>
    </row>
    <row r="49" spans="1:2">
      <c r="A49" t="s">
        <v>149</v>
      </c>
      <c r="B49" t="s">
        <v>150</v>
      </c>
    </row>
    <row r="50" spans="1:2">
      <c r="A50" t="s">
        <v>151</v>
      </c>
      <c r="B50" t="s">
        <v>152</v>
      </c>
    </row>
    <row r="51" spans="1:2">
      <c r="A51" t="s">
        <v>153</v>
      </c>
      <c r="B51" t="s">
        <v>154</v>
      </c>
    </row>
    <row r="52" spans="1:2">
      <c r="A52" t="s">
        <v>155</v>
      </c>
      <c r="B52" t="s">
        <v>156</v>
      </c>
    </row>
    <row r="53" spans="1:2">
      <c r="A53" t="s">
        <v>157</v>
      </c>
      <c r="B53" t="s">
        <v>158</v>
      </c>
    </row>
    <row r="54" spans="1:2">
      <c r="A54" t="s">
        <v>159</v>
      </c>
      <c r="B54" t="s">
        <v>160</v>
      </c>
    </row>
    <row r="55" spans="1:2">
      <c r="A55" t="s">
        <v>161</v>
      </c>
      <c r="B55" t="s">
        <v>162</v>
      </c>
    </row>
    <row r="56" spans="1:2">
      <c r="A56" t="s">
        <v>163</v>
      </c>
      <c r="B56" t="s">
        <v>164</v>
      </c>
    </row>
    <row r="57" spans="1:2">
      <c r="A57" t="s">
        <v>165</v>
      </c>
      <c r="B57" t="s">
        <v>166</v>
      </c>
    </row>
    <row r="58" spans="1:2">
      <c r="A58" t="s">
        <v>167</v>
      </c>
      <c r="B58" t="s">
        <v>168</v>
      </c>
    </row>
    <row r="59" spans="1:2">
      <c r="A59" t="s">
        <v>169</v>
      </c>
      <c r="B59" t="s">
        <v>170</v>
      </c>
    </row>
    <row r="60" spans="1:2">
      <c r="A60" t="s">
        <v>171</v>
      </c>
      <c r="B60" t="s">
        <v>172</v>
      </c>
    </row>
    <row r="61" spans="1:2">
      <c r="A61" t="s">
        <v>173</v>
      </c>
      <c r="B61" t="s">
        <v>174</v>
      </c>
    </row>
    <row r="62" spans="1:2">
      <c r="A62" t="s">
        <v>175</v>
      </c>
      <c r="B62" t="s">
        <v>176</v>
      </c>
    </row>
    <row r="63" spans="1:2">
      <c r="A63" t="s">
        <v>177</v>
      </c>
      <c r="B63" t="s">
        <v>178</v>
      </c>
    </row>
    <row r="64" spans="1:2">
      <c r="A64" t="s">
        <v>179</v>
      </c>
      <c r="B64" t="s">
        <v>180</v>
      </c>
    </row>
    <row r="65" spans="1:2">
      <c r="A65" t="s">
        <v>181</v>
      </c>
      <c r="B65" t="s">
        <v>182</v>
      </c>
    </row>
    <row r="66" spans="1:2">
      <c r="A66" t="s">
        <v>183</v>
      </c>
      <c r="B66" t="s">
        <v>184</v>
      </c>
    </row>
    <row r="67" spans="1:2">
      <c r="A67" t="s">
        <v>185</v>
      </c>
      <c r="B67" t="s">
        <v>186</v>
      </c>
    </row>
    <row r="68" spans="1:2">
      <c r="A68" t="s">
        <v>187</v>
      </c>
      <c r="B68" t="s">
        <v>188</v>
      </c>
    </row>
    <row r="69" spans="1:2">
      <c r="A69" t="s">
        <v>189</v>
      </c>
      <c r="B69" t="s">
        <v>190</v>
      </c>
    </row>
    <row r="70" spans="1:2">
      <c r="A70" t="s">
        <v>191</v>
      </c>
      <c r="B70" t="s">
        <v>192</v>
      </c>
    </row>
    <row r="71" spans="1:2">
      <c r="A71" t="s">
        <v>193</v>
      </c>
      <c r="B71" t="s">
        <v>194</v>
      </c>
    </row>
    <row r="72" spans="1:2">
      <c r="A72" t="s">
        <v>195</v>
      </c>
      <c r="B72" t="s">
        <v>196</v>
      </c>
    </row>
    <row r="73" spans="1:2">
      <c r="A73" t="s">
        <v>197</v>
      </c>
      <c r="B73" t="s">
        <v>198</v>
      </c>
    </row>
    <row r="74" spans="1:2">
      <c r="A74" t="s">
        <v>199</v>
      </c>
      <c r="B74" t="s">
        <v>200</v>
      </c>
    </row>
    <row r="75" spans="1:2">
      <c r="A75" t="s">
        <v>201</v>
      </c>
      <c r="B75" t="s">
        <v>202</v>
      </c>
    </row>
    <row r="76" spans="1:2">
      <c r="A76" t="s">
        <v>203</v>
      </c>
      <c r="B76" t="s">
        <v>204</v>
      </c>
    </row>
    <row r="77" spans="1:2">
      <c r="A77" t="s">
        <v>205</v>
      </c>
      <c r="B77" t="s">
        <v>206</v>
      </c>
    </row>
    <row r="78" spans="1:2">
      <c r="A78" t="s">
        <v>207</v>
      </c>
      <c r="B78" t="s">
        <v>208</v>
      </c>
    </row>
    <row r="79" spans="1:2">
      <c r="A79" t="s">
        <v>209</v>
      </c>
      <c r="B79" t="s">
        <v>210</v>
      </c>
    </row>
    <row r="80" spans="1:2">
      <c r="A80" t="s">
        <v>211</v>
      </c>
      <c r="B80" t="s">
        <v>212</v>
      </c>
    </row>
    <row r="81" spans="1:2">
      <c r="A81" t="s">
        <v>213</v>
      </c>
      <c r="B81" t="s">
        <v>214</v>
      </c>
    </row>
    <row r="82" spans="1:2">
      <c r="A82" t="s">
        <v>215</v>
      </c>
      <c r="B82" t="s">
        <v>216</v>
      </c>
    </row>
    <row r="83" spans="1:2">
      <c r="A83" t="s">
        <v>217</v>
      </c>
      <c r="B83" t="s">
        <v>218</v>
      </c>
    </row>
    <row r="84" spans="1:2">
      <c r="A84" t="s">
        <v>219</v>
      </c>
      <c r="B84" t="s">
        <v>220</v>
      </c>
    </row>
    <row r="85" spans="1:2">
      <c r="A85" t="s">
        <v>221</v>
      </c>
      <c r="B85" t="s">
        <v>222</v>
      </c>
    </row>
    <row r="86" spans="1:2">
      <c r="A86" t="s">
        <v>223</v>
      </c>
      <c r="B86" t="s">
        <v>224</v>
      </c>
    </row>
    <row r="87" spans="1:2">
      <c r="A87" t="s">
        <v>225</v>
      </c>
      <c r="B87" t="s">
        <v>226</v>
      </c>
    </row>
    <row r="88" spans="1:2">
      <c r="A88" t="s">
        <v>227</v>
      </c>
      <c r="B88" t="s">
        <v>228</v>
      </c>
    </row>
    <row r="89" spans="1:2">
      <c r="A89" t="s">
        <v>229</v>
      </c>
      <c r="B89" t="s">
        <v>230</v>
      </c>
    </row>
    <row r="90" spans="1:2">
      <c r="A90" t="s">
        <v>231</v>
      </c>
      <c r="B90" t="s">
        <v>232</v>
      </c>
    </row>
    <row r="91" spans="1:2">
      <c r="A91" t="s">
        <v>233</v>
      </c>
      <c r="B91" t="s">
        <v>234</v>
      </c>
    </row>
    <row r="92" spans="1:2">
      <c r="A92" t="s">
        <v>235</v>
      </c>
      <c r="B92" t="s">
        <v>236</v>
      </c>
    </row>
    <row r="93" spans="1:2">
      <c r="A93" t="s">
        <v>237</v>
      </c>
      <c r="B93" t="s">
        <v>238</v>
      </c>
    </row>
    <row r="94" spans="1:2">
      <c r="A94" t="s">
        <v>239</v>
      </c>
      <c r="B94" t="s">
        <v>240</v>
      </c>
    </row>
    <row r="95" spans="1:2">
      <c r="A95" t="s">
        <v>241</v>
      </c>
      <c r="B95" t="s">
        <v>242</v>
      </c>
    </row>
    <row r="96" spans="1:2">
      <c r="A96" t="s">
        <v>243</v>
      </c>
      <c r="B96" t="s">
        <v>244</v>
      </c>
    </row>
    <row r="97" spans="1:2">
      <c r="A97" t="s">
        <v>245</v>
      </c>
      <c r="B97" t="s">
        <v>246</v>
      </c>
    </row>
    <row r="98" spans="1:2">
      <c r="A98" t="s">
        <v>247</v>
      </c>
      <c r="B98" t="s">
        <v>248</v>
      </c>
    </row>
    <row r="99" spans="1:2">
      <c r="A99" t="s">
        <v>249</v>
      </c>
      <c r="B99" t="s">
        <v>250</v>
      </c>
    </row>
    <row r="100" spans="1:2">
      <c r="A100" t="s">
        <v>251</v>
      </c>
      <c r="B100" t="s">
        <v>252</v>
      </c>
    </row>
    <row r="101" spans="1:2">
      <c r="A101" t="s">
        <v>253</v>
      </c>
      <c r="B101" t="s">
        <v>254</v>
      </c>
    </row>
    <row r="102" spans="1:2">
      <c r="A102" t="s">
        <v>255</v>
      </c>
      <c r="B102" t="s">
        <v>256</v>
      </c>
    </row>
    <row r="103" spans="1:2">
      <c r="A103" t="s">
        <v>257</v>
      </c>
      <c r="B103" t="s">
        <v>258</v>
      </c>
    </row>
    <row r="104" spans="1:2">
      <c r="A104" t="s">
        <v>259</v>
      </c>
      <c r="B104" t="s">
        <v>260</v>
      </c>
    </row>
    <row r="105" spans="1:2">
      <c r="A105" t="s">
        <v>261</v>
      </c>
      <c r="B105" t="s">
        <v>262</v>
      </c>
    </row>
    <row r="106" spans="1:2">
      <c r="A106" t="s">
        <v>263</v>
      </c>
      <c r="B106" t="s">
        <v>264</v>
      </c>
    </row>
    <row r="107" spans="1:2">
      <c r="A107" t="s">
        <v>265</v>
      </c>
      <c r="B107" t="s">
        <v>266</v>
      </c>
    </row>
    <row r="108" spans="1:2">
      <c r="A108" t="s">
        <v>267</v>
      </c>
      <c r="B108" t="s">
        <v>268</v>
      </c>
    </row>
    <row r="109" spans="1:2">
      <c r="A109" t="s">
        <v>269</v>
      </c>
      <c r="B109" t="s">
        <v>270</v>
      </c>
    </row>
    <row r="110" spans="1:2">
      <c r="A110" t="s">
        <v>271</v>
      </c>
      <c r="B110" t="s">
        <v>272</v>
      </c>
    </row>
    <row r="111" spans="1:2">
      <c r="A111" t="s">
        <v>273</v>
      </c>
      <c r="B111" t="s">
        <v>274</v>
      </c>
    </row>
    <row r="112" spans="1:2">
      <c r="A112" t="s">
        <v>275</v>
      </c>
      <c r="B112" t="s">
        <v>276</v>
      </c>
    </row>
    <row r="113" spans="1:2">
      <c r="A113" t="s">
        <v>277</v>
      </c>
      <c r="B113" t="s">
        <v>278</v>
      </c>
    </row>
    <row r="114" spans="1:2">
      <c r="A114" t="s">
        <v>279</v>
      </c>
      <c r="B114" t="s">
        <v>280</v>
      </c>
    </row>
    <row r="115" spans="1:2">
      <c r="A115" t="s">
        <v>281</v>
      </c>
      <c r="B115" t="s">
        <v>282</v>
      </c>
    </row>
    <row r="116" spans="1:2">
      <c r="A116" t="s">
        <v>283</v>
      </c>
      <c r="B116" t="s">
        <v>284</v>
      </c>
    </row>
    <row r="117" spans="1:2">
      <c r="A117" t="s">
        <v>285</v>
      </c>
      <c r="B117" t="s">
        <v>286</v>
      </c>
    </row>
    <row r="118" spans="1:2">
      <c r="A118" t="s">
        <v>287</v>
      </c>
      <c r="B118" t="s">
        <v>288</v>
      </c>
    </row>
    <row r="119" spans="1:2">
      <c r="A119" t="s">
        <v>289</v>
      </c>
      <c r="B119" t="s">
        <v>290</v>
      </c>
    </row>
    <row r="120" spans="1:2">
      <c r="A120" t="s">
        <v>291</v>
      </c>
      <c r="B120" t="s">
        <v>292</v>
      </c>
    </row>
    <row r="121" spans="1:2">
      <c r="A121" t="s">
        <v>293</v>
      </c>
      <c r="B121" t="s">
        <v>294</v>
      </c>
    </row>
    <row r="122" spans="1:2">
      <c r="A122" t="s">
        <v>295</v>
      </c>
      <c r="B122" t="s">
        <v>296</v>
      </c>
    </row>
    <row r="123" spans="1:2">
      <c r="A123" t="s">
        <v>297</v>
      </c>
      <c r="B123" t="s">
        <v>298</v>
      </c>
    </row>
    <row r="124" spans="1:2">
      <c r="A124" t="s">
        <v>299</v>
      </c>
      <c r="B124" t="s">
        <v>300</v>
      </c>
    </row>
    <row r="125" spans="1:2">
      <c r="A125" t="s">
        <v>301</v>
      </c>
      <c r="B125" t="s">
        <v>302</v>
      </c>
    </row>
    <row r="126" spans="1:2">
      <c r="A126" t="s">
        <v>303</v>
      </c>
      <c r="B126" t="s">
        <v>304</v>
      </c>
    </row>
    <row r="127" spans="1:2">
      <c r="A127" t="s">
        <v>305</v>
      </c>
      <c r="B127" t="s">
        <v>306</v>
      </c>
    </row>
    <row r="128" spans="1:2">
      <c r="A128" t="s">
        <v>307</v>
      </c>
      <c r="B128" t="s">
        <v>308</v>
      </c>
    </row>
    <row r="129" spans="1:2">
      <c r="A129" t="s">
        <v>309</v>
      </c>
      <c r="B129" t="s">
        <v>310</v>
      </c>
    </row>
    <row r="130" spans="1:2">
      <c r="A130" t="s">
        <v>311</v>
      </c>
      <c r="B130" t="s">
        <v>312</v>
      </c>
    </row>
    <row r="131" spans="1:2">
      <c r="A131" t="s">
        <v>313</v>
      </c>
      <c r="B131" t="s">
        <v>314</v>
      </c>
    </row>
    <row r="132" spans="1:2">
      <c r="A132" t="s">
        <v>315</v>
      </c>
      <c r="B132" t="s">
        <v>316</v>
      </c>
    </row>
    <row r="133" spans="1:2">
      <c r="A133" t="s">
        <v>317</v>
      </c>
      <c r="B133" t="s">
        <v>318</v>
      </c>
    </row>
    <row r="134" spans="1:2">
      <c r="A134" t="s">
        <v>319</v>
      </c>
      <c r="B134" t="s">
        <v>320</v>
      </c>
    </row>
    <row r="135" spans="1:2">
      <c r="A135" t="s">
        <v>321</v>
      </c>
      <c r="B135" t="s">
        <v>322</v>
      </c>
    </row>
    <row r="136" spans="1:2">
      <c r="A136" t="s">
        <v>323</v>
      </c>
      <c r="B136" t="s">
        <v>324</v>
      </c>
    </row>
    <row r="137" spans="1:2">
      <c r="A137" t="s">
        <v>325</v>
      </c>
      <c r="B137" t="s">
        <v>326</v>
      </c>
    </row>
    <row r="138" spans="1:2">
      <c r="A138" t="s">
        <v>327</v>
      </c>
      <c r="B138" t="s">
        <v>328</v>
      </c>
    </row>
    <row r="139" spans="1:2">
      <c r="A139" t="s">
        <v>329</v>
      </c>
      <c r="B139" t="s">
        <v>330</v>
      </c>
    </row>
    <row r="140" spans="1:2">
      <c r="A140" t="s">
        <v>331</v>
      </c>
      <c r="B140" t="s">
        <v>332</v>
      </c>
    </row>
    <row r="141" spans="1:2">
      <c r="A141" t="s">
        <v>333</v>
      </c>
      <c r="B141" t="s">
        <v>334</v>
      </c>
    </row>
    <row r="142" spans="1:2">
      <c r="A142" t="s">
        <v>335</v>
      </c>
      <c r="B142" t="s">
        <v>336</v>
      </c>
    </row>
    <row r="143" spans="1:2">
      <c r="A143" t="s">
        <v>337</v>
      </c>
      <c r="B143" t="s">
        <v>338</v>
      </c>
    </row>
    <row r="144" spans="1:2">
      <c r="A144" t="s">
        <v>339</v>
      </c>
      <c r="B144" t="s">
        <v>340</v>
      </c>
    </row>
    <row r="145" spans="1:2">
      <c r="A145" t="s">
        <v>341</v>
      </c>
      <c r="B145" t="s">
        <v>342</v>
      </c>
    </row>
    <row r="146" spans="1:2">
      <c r="A146" t="s">
        <v>343</v>
      </c>
      <c r="B146" t="s">
        <v>344</v>
      </c>
    </row>
    <row r="147" spans="1:2">
      <c r="A147" t="s">
        <v>345</v>
      </c>
      <c r="B147" t="s">
        <v>346</v>
      </c>
    </row>
    <row r="148" spans="1:2">
      <c r="A148" t="s">
        <v>347</v>
      </c>
      <c r="B148" t="s">
        <v>348</v>
      </c>
    </row>
    <row r="149" spans="1:2">
      <c r="A149" t="s">
        <v>349</v>
      </c>
      <c r="B149" t="s">
        <v>350</v>
      </c>
    </row>
    <row r="150" spans="1:2">
      <c r="A150" t="s">
        <v>351</v>
      </c>
      <c r="B150" t="s">
        <v>352</v>
      </c>
    </row>
    <row r="151" spans="1:2">
      <c r="A151" t="s">
        <v>353</v>
      </c>
      <c r="B151" t="s">
        <v>354</v>
      </c>
    </row>
    <row r="152" spans="1:2">
      <c r="A152" t="s">
        <v>355</v>
      </c>
      <c r="B152" t="s">
        <v>356</v>
      </c>
    </row>
    <row r="153" spans="1:2">
      <c r="A153" t="s">
        <v>357</v>
      </c>
      <c r="B153" t="s">
        <v>358</v>
      </c>
    </row>
    <row r="154" spans="1:2">
      <c r="A154" t="s">
        <v>359</v>
      </c>
      <c r="B154" t="s">
        <v>360</v>
      </c>
    </row>
    <row r="155" spans="1:2">
      <c r="A155" t="s">
        <v>361</v>
      </c>
      <c r="B155" t="s">
        <v>362</v>
      </c>
    </row>
    <row r="156" spans="1:2">
      <c r="A156" t="s">
        <v>363</v>
      </c>
      <c r="B156" t="s">
        <v>364</v>
      </c>
    </row>
    <row r="157" spans="1:2">
      <c r="A157" t="s">
        <v>365</v>
      </c>
      <c r="B157" t="s">
        <v>366</v>
      </c>
    </row>
    <row r="158" spans="1:2">
      <c r="A158" t="s">
        <v>367</v>
      </c>
      <c r="B158" t="s">
        <v>368</v>
      </c>
    </row>
    <row r="159" spans="1:2">
      <c r="A159" t="s">
        <v>369</v>
      </c>
      <c r="B159" t="s">
        <v>370</v>
      </c>
    </row>
    <row r="160" spans="1:2">
      <c r="A160" t="s">
        <v>371</v>
      </c>
      <c r="B160" t="s">
        <v>372</v>
      </c>
    </row>
    <row r="161" spans="1:2">
      <c r="A161" t="s">
        <v>373</v>
      </c>
      <c r="B161" t="s">
        <v>374</v>
      </c>
    </row>
    <row r="162" spans="1:2">
      <c r="A162" t="s">
        <v>375</v>
      </c>
      <c r="B162" t="s">
        <v>376</v>
      </c>
    </row>
    <row r="163" spans="1:2">
      <c r="A163" t="s">
        <v>377</v>
      </c>
      <c r="B163" t="s">
        <v>378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38"/>
  <sheetViews>
    <sheetView workbookViewId="0">
      <pane ySplit="10" topLeftCell="A11" activePane="bottomLeft" state="frozen"/>
      <selection activeCell="B1" sqref="B1"/>
      <selection pane="bottomLeft" activeCell="I21" sqref="I21"/>
    </sheetView>
  </sheetViews>
  <sheetFormatPr defaultRowHeight="15"/>
  <cols>
    <col min="1" max="1" width="16.5703125" style="162" hidden="1" customWidth="1"/>
    <col min="2" max="2" width="16.140625" style="162" customWidth="1"/>
    <col min="3" max="14" width="20.7109375" style="4" customWidth="1"/>
    <col min="15" max="16384" width="9.140625" style="4"/>
  </cols>
  <sheetData>
    <row r="1" spans="1:10" ht="21">
      <c r="A1" s="162" t="s">
        <v>490</v>
      </c>
      <c r="B1" s="202" t="str">
        <f t="shared" ref="B1:B8" si="0">INDEX(translations,MATCH(A1,translations_eng,0),11)</f>
        <v>Costing Summary Sheet</v>
      </c>
      <c r="D1" s="143"/>
    </row>
    <row r="2" spans="1:10" ht="15.75">
      <c r="A2" s="162" t="s">
        <v>514</v>
      </c>
      <c r="B2" s="169" t="str">
        <f t="shared" si="0"/>
        <v>Use this worksheet to summarize the summary costs associated with health facility reporting, case investigation and reactive case detection</v>
      </c>
      <c r="I2" s="143"/>
    </row>
    <row r="3" spans="1:10" ht="15.75">
      <c r="A3" s="162" t="s">
        <v>419</v>
      </c>
      <c r="B3" s="169" t="str">
        <f t="shared" si="0"/>
        <v>This worksheet contains two sections:</v>
      </c>
    </row>
    <row r="4" spans="1:10" ht="19.5" customHeight="1">
      <c r="A4" s="162" t="s">
        <v>420</v>
      </c>
      <c r="B4" s="170" t="str">
        <f t="shared" si="0"/>
        <v>1. Location Overview</v>
      </c>
    </row>
    <row r="5" spans="1:10" ht="18.75">
      <c r="A5" s="162" t="s">
        <v>439</v>
      </c>
      <c r="B5" s="170" t="str">
        <f t="shared" si="0"/>
        <v>2. Data Outputs</v>
      </c>
    </row>
    <row r="6" spans="1:10">
      <c r="A6" s="162" t="s">
        <v>462</v>
      </c>
      <c r="B6" s="162" t="str">
        <f t="shared" si="0"/>
        <v>Use this section to review figures and tables of the data entered.</v>
      </c>
    </row>
    <row r="7" spans="1:10">
      <c r="A7" s="162" t="s">
        <v>476</v>
      </c>
      <c r="B7" s="200" t="str">
        <f t="shared" si="0"/>
        <v>a. Table 1: Total costs for malaria and Case Investigation/Reactive Case Detection activities by category</v>
      </c>
      <c r="F7" s="143"/>
    </row>
    <row r="8" spans="1:10">
      <c r="A8" s="162" t="s">
        <v>515</v>
      </c>
      <c r="B8" s="200" t="str">
        <f t="shared" si="0"/>
        <v>b. Figure 1: Monthly costs for consumables, services or other</v>
      </c>
    </row>
    <row r="9" spans="1:10" ht="8.25" customHeight="1">
      <c r="B9" s="143"/>
    </row>
    <row r="10" spans="1:10" ht="16.5" customHeight="1">
      <c r="A10" s="162" t="s">
        <v>440</v>
      </c>
      <c r="B10" s="169" t="str">
        <f>INDEX(translations,MATCH(A10,translations_eng,0),11)</f>
        <v>All sections in this worksheet will automatically populate. You do not need to do anything.</v>
      </c>
    </row>
    <row r="12" spans="1:10" ht="18.75">
      <c r="A12" s="162" t="s">
        <v>420</v>
      </c>
      <c r="B12" s="170" t="str">
        <f>INDEX(translations,MATCH(A12,translations_eng,0),11)</f>
        <v>1. Location Overview</v>
      </c>
    </row>
    <row r="13" spans="1:10" ht="16.5" thickBot="1">
      <c r="A13" s="162" t="s">
        <v>516</v>
      </c>
      <c r="B13" s="169" t="str">
        <f>INDEX(translations,MATCH(A13,translations_eng,0),11)</f>
        <v>Check that this worksheet is displaying correct information. If not, contact the individual who sent this to you.</v>
      </c>
      <c r="J13" s="143"/>
    </row>
    <row r="14" spans="1:10" ht="15.75">
      <c r="A14" s="162" t="s">
        <v>31</v>
      </c>
      <c r="B14" s="188" t="str">
        <f>INDEX(translations,MATCH(A14,translations_eng,0),11)</f>
        <v>District:</v>
      </c>
      <c r="C14" s="189" t="str">
        <f>IF(ISBLANK(selected_district),"",selected_district)</f>
        <v/>
      </c>
    </row>
    <row r="15" spans="1:10" ht="15.75">
      <c r="A15" s="162" t="s">
        <v>32</v>
      </c>
      <c r="B15" s="190" t="str">
        <f>INDEX(translations,MATCH(A15,translations_eng,0),11)</f>
        <v>Province:</v>
      </c>
      <c r="C15" s="191" t="str">
        <f>IF(ISBLANK(province_local),"",province_local)</f>
        <v/>
      </c>
      <c r="D15" s="143"/>
    </row>
    <row r="16" spans="1:10" ht="16.5" thickBot="1">
      <c r="A16" s="162" t="s">
        <v>33</v>
      </c>
      <c r="B16" s="192" t="str">
        <f>INDEX(translations,MATCH(A16,translations_eng,0),11)</f>
        <v>Year:</v>
      </c>
      <c r="C16" s="193" t="str">
        <f>IF(ISBLANK(costing_year),"",costing_year)</f>
        <v/>
      </c>
      <c r="D16" s="143"/>
    </row>
    <row r="17" spans="1:15" ht="15.75">
      <c r="A17" s="168" t="s">
        <v>472</v>
      </c>
      <c r="B17" s="169"/>
    </row>
    <row r="19" spans="1:15" ht="18.75">
      <c r="A19" s="162" t="s">
        <v>439</v>
      </c>
      <c r="B19" s="170" t="str">
        <f>INDEX(translations,MATCH(A19,translations_eng,0),11)</f>
        <v>2. Data Outputs</v>
      </c>
    </row>
    <row r="20" spans="1:15" ht="16.5" thickBot="1">
      <c r="A20" s="162" t="s">
        <v>470</v>
      </c>
      <c r="B20" s="187" t="str">
        <f>INDEX(translations,MATCH(A20,translations_eng,0),11)</f>
        <v>a. Table 1: Total costs for malaria and CI/RACD activities by category</v>
      </c>
      <c r="F20" s="143"/>
    </row>
    <row r="21" spans="1:15" ht="30.75" customHeight="1">
      <c r="A21" s="162" t="s">
        <v>463</v>
      </c>
      <c r="B21" s="309"/>
      <c r="C21" s="307" t="str">
        <f>INDEX(translations,MATCH(A21,translations_eng,0),11)</f>
        <v>Total costs for malaria and CI/RACD activities by category</v>
      </c>
      <c r="D21" s="308" t="str">
        <f>INDEX(translations,MATCH(C21,translations_eng,0),11)</f>
        <v>Total costs for malaria and CI/RACD activities by category</v>
      </c>
      <c r="E21" s="144"/>
      <c r="F21" s="143"/>
      <c r="G21" s="144"/>
      <c r="H21" s="144"/>
    </row>
    <row r="22" spans="1:15">
      <c r="A22" s="168"/>
      <c r="B22" s="310"/>
      <c r="C22" s="89" t="str">
        <f>INDEX(translations,MATCH(A27,translations_eng,0),11)</f>
        <v>Malaria</v>
      </c>
      <c r="D22" s="91" t="str">
        <f>INDEX(translations,MATCH(A28,translations_eng,0),11)</f>
        <v>CI/RACD specific</v>
      </c>
      <c r="F22" s="143"/>
      <c r="G22" s="152"/>
      <c r="H22" s="152"/>
      <c r="I22" s="152"/>
      <c r="J22" s="152"/>
      <c r="K22" s="152"/>
      <c r="L22" s="152"/>
    </row>
    <row r="23" spans="1:15">
      <c r="A23" s="162" t="s">
        <v>39</v>
      </c>
      <c r="B23" s="171" t="str">
        <f>INDEX(translations,MATCH(A23,translations_eng,0),11)</f>
        <v>Personnel</v>
      </c>
      <c r="C23" s="153">
        <f>'Personnel Costs'!K65</f>
        <v>0</v>
      </c>
      <c r="D23" s="111">
        <f>'Personnel Costs'!L65</f>
        <v>0</v>
      </c>
      <c r="F23" s="5"/>
      <c r="G23" s="5"/>
      <c r="H23" s="5"/>
      <c r="I23" s="5"/>
      <c r="J23" s="5"/>
      <c r="K23" s="5"/>
      <c r="L23" s="5"/>
    </row>
    <row r="24" spans="1:15">
      <c r="A24" s="162" t="s">
        <v>381</v>
      </c>
      <c r="B24" s="171" t="str">
        <f>INDEX(translations,MATCH(A24,translations_eng,0),11)</f>
        <v>Commodities</v>
      </c>
      <c r="C24" s="89">
        <f>SUMIF('Consumables, Services &amp; Other'!$D$25:$D$99,'Costing Summary'!$B24,'Consumables, Services &amp; Other'!$V$25:$V$99)</f>
        <v>0</v>
      </c>
      <c r="D24" s="91">
        <f>SUMIF('Consumables, Services &amp; Other'!$D$25:$D$99,'Costing Summary'!$B24,'Consumables, Services &amp; Other'!$U$25:$U$99)</f>
        <v>0</v>
      </c>
      <c r="F24" s="5"/>
      <c r="G24" s="5"/>
      <c r="H24" s="5"/>
      <c r="I24" s="5"/>
      <c r="J24" s="5"/>
      <c r="K24" s="5"/>
      <c r="L24" s="5"/>
    </row>
    <row r="25" spans="1:15">
      <c r="A25" s="162" t="s">
        <v>442</v>
      </c>
      <c r="B25" s="171" t="str">
        <f>INDEX(translations,MATCH(A25,translations_eng,0),11)</f>
        <v>Services</v>
      </c>
      <c r="C25" s="89">
        <f>SUMIF('Consumables, Services &amp; Other'!$D$25:$D$99,'Costing Summary'!$B25,'Consumables, Services &amp; Other'!$V$25:$V$99)</f>
        <v>0</v>
      </c>
      <c r="D25" s="91">
        <f>SUMIF('Consumables, Services &amp; Other'!$D$25:$D$99,'Costing Summary'!$B25,'Consumables, Services &amp; Other'!$U$25:$U$99)</f>
        <v>0</v>
      </c>
      <c r="F25" s="5"/>
      <c r="G25" s="5"/>
      <c r="H25" s="5"/>
      <c r="I25" s="5"/>
      <c r="J25" s="5"/>
      <c r="K25" s="5"/>
      <c r="L25" s="5"/>
    </row>
    <row r="26" spans="1:15" ht="15.75" thickBot="1">
      <c r="A26" s="162" t="s">
        <v>443</v>
      </c>
      <c r="B26" s="172" t="str">
        <f>INDEX(translations,MATCH(A26,translations_eng,0),11)</f>
        <v>Other</v>
      </c>
      <c r="C26" s="93">
        <f>SUMIF('Consumables, Services &amp; Other'!$D$25:$D$99,'Costing Summary'!$B26,'Consumables, Services &amp; Other'!$V$25:$V$99)</f>
        <v>0</v>
      </c>
      <c r="D26" s="94">
        <f>SUMIF('Consumables, Services &amp; Other'!$D$25:$D$99,'Costing Summary'!$B26,'Consumables, Services &amp; Other'!$U$25:$U$99)</f>
        <v>0</v>
      </c>
      <c r="F26" s="5"/>
      <c r="G26" s="5"/>
      <c r="H26" s="5"/>
      <c r="I26" s="5"/>
      <c r="J26" s="5"/>
      <c r="K26" s="5"/>
      <c r="L26" s="5"/>
    </row>
    <row r="27" spans="1:15">
      <c r="A27" s="162" t="s">
        <v>464</v>
      </c>
      <c r="B27" s="194" t="str">
        <f>INDEX(translations,MATCH(A17,translations_eng,0),11)</f>
        <v>CI - case investigation; RACD - reactive case detection</v>
      </c>
      <c r="F27" s="5"/>
      <c r="G27" s="5"/>
      <c r="H27" s="5"/>
      <c r="I27" s="5"/>
      <c r="J27" s="5"/>
      <c r="K27" s="5"/>
      <c r="L27" s="5"/>
    </row>
    <row r="28" spans="1:15">
      <c r="A28" s="162" t="s">
        <v>465</v>
      </c>
      <c r="B28" s="168"/>
      <c r="F28" s="5"/>
      <c r="G28" s="5"/>
      <c r="H28" s="5"/>
      <c r="I28" s="5"/>
      <c r="J28" s="5"/>
      <c r="K28" s="5"/>
      <c r="L28" s="5"/>
    </row>
    <row r="29" spans="1:15" ht="15.75" thickBot="1">
      <c r="A29" s="162" t="s">
        <v>517</v>
      </c>
      <c r="B29" s="195" t="str">
        <f>INDEX(translations,MATCH(A29,translations_eng,0),11)</f>
        <v>b. Figure 1: Monthly costs for consumables, services and other</v>
      </c>
      <c r="C29" s="146"/>
      <c r="D29" s="152"/>
      <c r="F29" s="152"/>
      <c r="G29" s="152"/>
      <c r="H29" s="152"/>
      <c r="I29" s="152"/>
      <c r="J29" s="152"/>
      <c r="K29" s="152"/>
      <c r="L29" s="152"/>
      <c r="O29" s="143"/>
    </row>
    <row r="30" spans="1:15">
      <c r="A30" s="162" t="s">
        <v>435</v>
      </c>
      <c r="B30" s="174" t="str">
        <f>INDEX(translations,MATCH(A30,translations_eng,0),11)</f>
        <v>Category</v>
      </c>
      <c r="C30" s="154" t="str">
        <f>INDEX(translations,MATCH($A31,translations_eng,0),11)</f>
        <v>January</v>
      </c>
      <c r="D30" s="154" t="str">
        <f>INDEX(translations,MATCH($A32,translations_eng,0),11)</f>
        <v>February</v>
      </c>
      <c r="E30" s="154" t="str">
        <f>INDEX(translations,MATCH($A33,translations_eng,0),11)</f>
        <v>March</v>
      </c>
      <c r="F30" s="154" t="str">
        <f>INDEX(translations,MATCH($A34,translations_eng,0),11)</f>
        <v>April</v>
      </c>
      <c r="G30" s="154" t="str">
        <f>INDEX(translations,MATCH($A35,translations_eng,0),11)</f>
        <v>May</v>
      </c>
      <c r="H30" s="154" t="str">
        <f>INDEX(translations,MATCH($A36,translations_eng,0),11)</f>
        <v>June</v>
      </c>
      <c r="I30" s="154" t="str">
        <f>INDEX(translations,MATCH($A37,translations_eng,0),11)</f>
        <v>July</v>
      </c>
      <c r="J30" s="154" t="str">
        <f>INDEX(translations,MATCH($A38,translations_eng,0),11)</f>
        <v>August</v>
      </c>
      <c r="K30" s="154" t="str">
        <f>INDEX(translations,MATCH($A39,translations_eng,0),11)</f>
        <v>September</v>
      </c>
      <c r="L30" s="154" t="str">
        <f>INDEX(translations,MATCH($A40,translations_eng,0),11)</f>
        <v>October</v>
      </c>
      <c r="M30" s="154" t="str">
        <f>INDEX(translations,MATCH($A41,translations_eng,0),11)</f>
        <v>November</v>
      </c>
      <c r="N30" s="155" t="str">
        <f>INDEX(translations,MATCH($A42,translations_eng,0),11)</f>
        <v>December</v>
      </c>
      <c r="O30" s="155" t="str">
        <f>INDEX(translations,MATCH($A43,translations_eng,0),11)</f>
        <v>TOTAL</v>
      </c>
    </row>
    <row r="31" spans="1:15">
      <c r="A31" s="162" t="s">
        <v>0</v>
      </c>
      <c r="B31" s="171" t="str">
        <f>INDEX(translations,MATCH(A24,translations_eng,0),11)</f>
        <v>Commodities</v>
      </c>
      <c r="C31" s="89">
        <f>SUMIF('Consumables, Services &amp; Other'!$D$25:$D$99,'Costing Summary'!$B31,'Consumables, Services &amp; Other'!G$25:G$99)</f>
        <v>0</v>
      </c>
      <c r="D31" s="89">
        <f>SUMIF('Consumables, Services &amp; Other'!$D$25:$D$99,'Costing Summary'!$B31,'Consumables, Services &amp; Other'!H$25:H$99)</f>
        <v>0</v>
      </c>
      <c r="E31" s="89">
        <f>SUMIF('Consumables, Services &amp; Other'!$D$25:$D$99,'Costing Summary'!$B31,'Consumables, Services &amp; Other'!I$25:I$99)</f>
        <v>0</v>
      </c>
      <c r="F31" s="89">
        <f>SUMIF('Consumables, Services &amp; Other'!$D$25:$D$99,'Costing Summary'!$B31,'Consumables, Services &amp; Other'!J$25:J$99)</f>
        <v>0</v>
      </c>
      <c r="G31" s="89">
        <f>SUMIF('Consumables, Services &amp; Other'!$D$25:$D$99,'Costing Summary'!$B31,'Consumables, Services &amp; Other'!K$25:K$99)</f>
        <v>0</v>
      </c>
      <c r="H31" s="89">
        <f>SUMIF('Consumables, Services &amp; Other'!$D$25:$D$99,'Costing Summary'!$B31,'Consumables, Services &amp; Other'!L$25:L$99)</f>
        <v>0</v>
      </c>
      <c r="I31" s="89">
        <f>SUMIF('Consumables, Services &amp; Other'!$D$25:$D$99,'Costing Summary'!$B31,'Consumables, Services &amp; Other'!M$25:M$99)</f>
        <v>0</v>
      </c>
      <c r="J31" s="89">
        <f>SUMIF('Consumables, Services &amp; Other'!$D$25:$D$99,'Costing Summary'!$B31,'Consumables, Services &amp; Other'!N$25:N$99)</f>
        <v>0</v>
      </c>
      <c r="K31" s="89">
        <f>SUMIF('Consumables, Services &amp; Other'!$D$25:$D$99,'Costing Summary'!$B31,'Consumables, Services &amp; Other'!O$25:O$99)</f>
        <v>0</v>
      </c>
      <c r="L31" s="89">
        <f>SUMIF('Consumables, Services &amp; Other'!$D$25:$D$99,'Costing Summary'!$B31,'Consumables, Services &amp; Other'!P$25:P$99)</f>
        <v>0</v>
      </c>
      <c r="M31" s="89">
        <f>SUMIF('Consumables, Services &amp; Other'!$D$25:$D$99,'Costing Summary'!$B31,'Consumables, Services &amp; Other'!Q$25:Q$99)</f>
        <v>0</v>
      </c>
      <c r="N31" s="91">
        <f>SUMIF('Consumables, Services &amp; Other'!$D$25:$D$99,'Costing Summary'!$B31,'Consumables, Services &amp; Other'!R$25:R$99)</f>
        <v>0</v>
      </c>
      <c r="O31" s="91">
        <f>SUM(C31:N31)</f>
        <v>0</v>
      </c>
    </row>
    <row r="32" spans="1:15">
      <c r="A32" s="162" t="s">
        <v>428</v>
      </c>
      <c r="B32" s="171" t="str">
        <f>INDEX(translations,MATCH(A25,translations_eng,0),11)</f>
        <v>Services</v>
      </c>
      <c r="C32" s="89">
        <f>SUMIF('Consumables, Services &amp; Other'!$D$25:$D$99,'Costing Summary'!$B32,'Consumables, Services &amp; Other'!G$25:G$99)</f>
        <v>0</v>
      </c>
      <c r="D32" s="89">
        <f>SUMIF('Consumables, Services &amp; Other'!$D$25:$D$99,'Costing Summary'!$B32,'Consumables, Services &amp; Other'!H$25:H$99)</f>
        <v>0</v>
      </c>
      <c r="E32" s="89">
        <f>SUMIF('Consumables, Services &amp; Other'!$D$25:$D$99,'Costing Summary'!$B32,'Consumables, Services &amp; Other'!I$25:I$99)</f>
        <v>0</v>
      </c>
      <c r="F32" s="89">
        <f>SUMIF('Consumables, Services &amp; Other'!$D$25:$D$99,'Costing Summary'!$B32,'Consumables, Services &amp; Other'!J$25:J$99)</f>
        <v>0</v>
      </c>
      <c r="G32" s="89">
        <f>SUMIF('Consumables, Services &amp; Other'!$D$25:$D$99,'Costing Summary'!$B32,'Consumables, Services &amp; Other'!K$25:K$99)</f>
        <v>0</v>
      </c>
      <c r="H32" s="89">
        <f>SUMIF('Consumables, Services &amp; Other'!$D$25:$D$99,'Costing Summary'!$B32,'Consumables, Services &amp; Other'!L$25:L$99)</f>
        <v>0</v>
      </c>
      <c r="I32" s="89">
        <f>SUMIF('Consumables, Services &amp; Other'!$D$25:$D$99,'Costing Summary'!$B32,'Consumables, Services &amp; Other'!M$25:M$99)</f>
        <v>0</v>
      </c>
      <c r="J32" s="89">
        <f>SUMIF('Consumables, Services &amp; Other'!$D$25:$D$99,'Costing Summary'!$B32,'Consumables, Services &amp; Other'!N$25:N$99)</f>
        <v>0</v>
      </c>
      <c r="K32" s="89">
        <f>SUMIF('Consumables, Services &amp; Other'!$D$25:$D$99,'Costing Summary'!$B32,'Consumables, Services &amp; Other'!O$25:O$99)</f>
        <v>0</v>
      </c>
      <c r="L32" s="89">
        <f>SUMIF('Consumables, Services &amp; Other'!$D$25:$D$99,'Costing Summary'!$B32,'Consumables, Services &amp; Other'!P$25:P$99)</f>
        <v>0</v>
      </c>
      <c r="M32" s="89">
        <f>SUMIF('Consumables, Services &amp; Other'!$D$25:$D$99,'Costing Summary'!$B32,'Consumables, Services &amp; Other'!Q$25:Q$99)</f>
        <v>0</v>
      </c>
      <c r="N32" s="91">
        <f>SUMIF('Consumables, Services &amp; Other'!$D$25:$D$99,'Costing Summary'!$B32,'Consumables, Services &amp; Other'!R$25:R$99)</f>
        <v>0</v>
      </c>
      <c r="O32" s="91">
        <f>SUM(C32:N32)</f>
        <v>0</v>
      </c>
    </row>
    <row r="33" spans="1:15" ht="15.75" thickBot="1">
      <c r="A33" s="162" t="s">
        <v>35</v>
      </c>
      <c r="B33" s="172" t="str">
        <f>INDEX(translations,MATCH(A26,translations_eng,0),11)</f>
        <v>Other</v>
      </c>
      <c r="C33" s="93">
        <f>SUMIF('Consumables, Services &amp; Other'!$D$25:$D$99,'Costing Summary'!$B33,'Consumables, Services &amp; Other'!G$25:G$99)</f>
        <v>0</v>
      </c>
      <c r="D33" s="93">
        <f>SUMIF('Consumables, Services &amp; Other'!$D$25:$D$99,'Costing Summary'!$B33,'Consumables, Services &amp; Other'!H$25:H$99)</f>
        <v>0</v>
      </c>
      <c r="E33" s="93">
        <f>SUMIF('Consumables, Services &amp; Other'!$D$25:$D$99,'Costing Summary'!$B33,'Consumables, Services &amp; Other'!I$25:I$99)</f>
        <v>0</v>
      </c>
      <c r="F33" s="93">
        <f>SUMIF('Consumables, Services &amp; Other'!$D$25:$D$99,'Costing Summary'!$B33,'Consumables, Services &amp; Other'!J$25:J$99)</f>
        <v>0</v>
      </c>
      <c r="G33" s="93">
        <f>SUMIF('Consumables, Services &amp; Other'!$D$25:$D$99,'Costing Summary'!$B33,'Consumables, Services &amp; Other'!K$25:K$99)</f>
        <v>0</v>
      </c>
      <c r="H33" s="93">
        <f>SUMIF('Consumables, Services &amp; Other'!$D$25:$D$99,'Costing Summary'!$B33,'Consumables, Services &amp; Other'!L$25:L$99)</f>
        <v>0</v>
      </c>
      <c r="I33" s="93">
        <f>SUMIF('Consumables, Services &amp; Other'!$D$25:$D$99,'Costing Summary'!$B33,'Consumables, Services &amp; Other'!M$25:M$99)</f>
        <v>0</v>
      </c>
      <c r="J33" s="93">
        <f>SUMIF('Consumables, Services &amp; Other'!$D$25:$D$99,'Costing Summary'!$B33,'Consumables, Services &amp; Other'!N$25:N$99)</f>
        <v>0</v>
      </c>
      <c r="K33" s="93">
        <f>SUMIF('Consumables, Services &amp; Other'!$D$25:$D$99,'Costing Summary'!$B33,'Consumables, Services &amp; Other'!O$25:O$99)</f>
        <v>0</v>
      </c>
      <c r="L33" s="93">
        <f>SUMIF('Consumables, Services &amp; Other'!$D$25:$D$99,'Costing Summary'!$B33,'Consumables, Services &amp; Other'!P$25:P$99)</f>
        <v>0</v>
      </c>
      <c r="M33" s="93">
        <f>SUMIF('Consumables, Services &amp; Other'!$D$25:$D$99,'Costing Summary'!$B33,'Consumables, Services &amp; Other'!Q$25:Q$99)</f>
        <v>0</v>
      </c>
      <c r="N33" s="94">
        <f>SUMIF('Consumables, Services &amp; Other'!$D$25:$D$99,'Costing Summary'!$B33,'Consumables, Services &amp; Other'!R$25:R$99)</f>
        <v>0</v>
      </c>
      <c r="O33" s="94">
        <f>SUM(C33:N33)</f>
        <v>0</v>
      </c>
    </row>
    <row r="34" spans="1:15">
      <c r="A34" s="162" t="s">
        <v>36</v>
      </c>
    </row>
    <row r="35" spans="1:15">
      <c r="A35" s="162" t="s">
        <v>1</v>
      </c>
    </row>
    <row r="36" spans="1:15">
      <c r="A36" s="162" t="s">
        <v>2</v>
      </c>
    </row>
    <row r="37" spans="1:15">
      <c r="A37" s="162" t="s">
        <v>3</v>
      </c>
    </row>
    <row r="38" spans="1:15">
      <c r="A38" s="162" t="s">
        <v>4</v>
      </c>
    </row>
    <row r="39" spans="1:15">
      <c r="A39" s="162" t="s">
        <v>5</v>
      </c>
    </row>
    <row r="40" spans="1:15">
      <c r="A40" s="162" t="s">
        <v>6</v>
      </c>
    </row>
    <row r="41" spans="1:15">
      <c r="A41" s="162" t="s">
        <v>7</v>
      </c>
    </row>
    <row r="42" spans="1:15" ht="15.75" thickBot="1">
      <c r="A42" s="162" t="s">
        <v>8</v>
      </c>
    </row>
    <row r="43" spans="1:15">
      <c r="A43" s="175" t="s">
        <v>427</v>
      </c>
    </row>
    <row r="60" spans="2:8" ht="15.75">
      <c r="B60" s="169"/>
    </row>
    <row r="61" spans="2:8">
      <c r="B61" s="176"/>
      <c r="C61" s="144"/>
      <c r="D61" s="144"/>
      <c r="E61" s="144"/>
      <c r="F61" s="144"/>
      <c r="G61" s="144"/>
      <c r="H61" s="144"/>
    </row>
    <row r="62" spans="2:8">
      <c r="B62" s="176"/>
      <c r="C62" s="144"/>
      <c r="D62" s="144"/>
      <c r="E62" s="144"/>
      <c r="F62" s="144"/>
      <c r="G62" s="144"/>
      <c r="H62" s="144"/>
    </row>
    <row r="63" spans="2:8">
      <c r="F63" s="145"/>
      <c r="G63" s="145"/>
    </row>
    <row r="64" spans="2:8">
      <c r="F64" s="145"/>
      <c r="G64" s="145"/>
    </row>
    <row r="65" spans="6:7">
      <c r="F65" s="145"/>
      <c r="G65" s="145"/>
    </row>
    <row r="66" spans="6:7">
      <c r="F66" s="145"/>
      <c r="G66" s="145"/>
    </row>
    <row r="67" spans="6:7">
      <c r="F67" s="145"/>
      <c r="G67" s="145"/>
    </row>
    <row r="68" spans="6:7">
      <c r="F68" s="145"/>
      <c r="G68" s="145"/>
    </row>
    <row r="69" spans="6:7">
      <c r="F69" s="145"/>
      <c r="G69" s="145"/>
    </row>
    <row r="70" spans="6:7">
      <c r="F70" s="145"/>
      <c r="G70" s="145"/>
    </row>
    <row r="71" spans="6:7">
      <c r="F71" s="145"/>
      <c r="G71" s="145"/>
    </row>
    <row r="72" spans="6:7">
      <c r="F72" s="145"/>
      <c r="G72" s="145"/>
    </row>
    <row r="73" spans="6:7">
      <c r="F73" s="145"/>
      <c r="G73" s="145"/>
    </row>
    <row r="74" spans="6:7">
      <c r="F74" s="145"/>
      <c r="G74" s="145"/>
    </row>
    <row r="75" spans="6:7">
      <c r="F75" s="145"/>
      <c r="G75" s="145"/>
    </row>
    <row r="76" spans="6:7">
      <c r="F76" s="145"/>
      <c r="G76" s="145"/>
    </row>
    <row r="77" spans="6:7">
      <c r="F77" s="145"/>
      <c r="G77" s="145"/>
    </row>
    <row r="78" spans="6:7">
      <c r="F78" s="145"/>
      <c r="G78" s="145"/>
    </row>
    <row r="79" spans="6:7">
      <c r="F79" s="145"/>
      <c r="G79" s="145"/>
    </row>
    <row r="80" spans="6:7">
      <c r="F80" s="145"/>
      <c r="G80" s="145"/>
    </row>
    <row r="81" spans="6:7">
      <c r="F81" s="145"/>
      <c r="G81" s="145"/>
    </row>
    <row r="82" spans="6:7">
      <c r="F82" s="145"/>
      <c r="G82" s="145"/>
    </row>
    <row r="83" spans="6:7">
      <c r="F83" s="145"/>
      <c r="G83" s="145"/>
    </row>
    <row r="84" spans="6:7">
      <c r="F84" s="145"/>
      <c r="G84" s="145"/>
    </row>
    <row r="85" spans="6:7">
      <c r="F85" s="145"/>
      <c r="G85" s="145"/>
    </row>
    <row r="86" spans="6:7">
      <c r="F86" s="145"/>
      <c r="G86" s="145"/>
    </row>
    <row r="87" spans="6:7">
      <c r="F87" s="145"/>
      <c r="G87" s="145"/>
    </row>
    <row r="88" spans="6:7">
      <c r="F88" s="145"/>
      <c r="G88" s="145"/>
    </row>
    <row r="89" spans="6:7">
      <c r="F89" s="145"/>
      <c r="G89" s="145"/>
    </row>
    <row r="90" spans="6:7">
      <c r="F90" s="145"/>
      <c r="G90" s="145"/>
    </row>
    <row r="91" spans="6:7">
      <c r="F91" s="145"/>
      <c r="G91" s="145"/>
    </row>
    <row r="92" spans="6:7">
      <c r="F92" s="145"/>
      <c r="G92" s="145"/>
    </row>
    <row r="93" spans="6:7">
      <c r="F93" s="145"/>
      <c r="G93" s="145"/>
    </row>
    <row r="94" spans="6:7">
      <c r="F94" s="145"/>
      <c r="G94" s="145"/>
    </row>
    <row r="95" spans="6:7">
      <c r="F95" s="145"/>
      <c r="G95" s="145"/>
    </row>
    <row r="96" spans="6:7">
      <c r="F96" s="145"/>
      <c r="G96" s="145"/>
    </row>
    <row r="97" spans="6:7">
      <c r="F97" s="145"/>
      <c r="G97" s="145"/>
    </row>
    <row r="98" spans="6:7">
      <c r="F98" s="145"/>
      <c r="G98" s="145"/>
    </row>
    <row r="99" spans="6:7">
      <c r="F99" s="145"/>
      <c r="G99" s="145"/>
    </row>
    <row r="100" spans="6:7">
      <c r="F100" s="145"/>
      <c r="G100" s="145"/>
    </row>
    <row r="101" spans="6:7">
      <c r="F101" s="145"/>
      <c r="G101" s="145"/>
    </row>
    <row r="102" spans="6:7">
      <c r="F102" s="145"/>
      <c r="G102" s="145"/>
    </row>
    <row r="103" spans="6:7">
      <c r="F103" s="145"/>
      <c r="G103" s="145"/>
    </row>
    <row r="104" spans="6:7">
      <c r="F104" s="145"/>
      <c r="G104" s="145"/>
    </row>
    <row r="105" spans="6:7">
      <c r="F105" s="145"/>
      <c r="G105" s="145"/>
    </row>
    <row r="106" spans="6:7">
      <c r="F106" s="145"/>
      <c r="G106" s="145"/>
    </row>
    <row r="107" spans="6:7">
      <c r="F107" s="145"/>
      <c r="G107" s="145"/>
    </row>
    <row r="108" spans="6:7">
      <c r="F108" s="145"/>
      <c r="G108" s="145"/>
    </row>
    <row r="109" spans="6:7">
      <c r="F109" s="145"/>
      <c r="G109" s="145"/>
    </row>
    <row r="110" spans="6:7">
      <c r="F110" s="145"/>
      <c r="G110" s="145"/>
    </row>
    <row r="111" spans="6:7">
      <c r="F111" s="145"/>
      <c r="G111" s="145"/>
    </row>
    <row r="112" spans="6:7">
      <c r="F112" s="145"/>
      <c r="G112" s="145"/>
    </row>
    <row r="113" spans="6:7">
      <c r="F113" s="145"/>
      <c r="G113" s="145"/>
    </row>
    <row r="114" spans="6:7">
      <c r="F114" s="145"/>
      <c r="G114" s="145"/>
    </row>
    <row r="115" spans="6:7">
      <c r="F115" s="145"/>
      <c r="G115" s="145"/>
    </row>
    <row r="116" spans="6:7">
      <c r="F116" s="145"/>
      <c r="G116" s="145"/>
    </row>
    <row r="117" spans="6:7">
      <c r="F117" s="145"/>
      <c r="G117" s="145"/>
    </row>
    <row r="118" spans="6:7">
      <c r="F118" s="145"/>
      <c r="G118" s="145"/>
    </row>
    <row r="119" spans="6:7">
      <c r="F119" s="145"/>
      <c r="G119" s="145"/>
    </row>
    <row r="120" spans="6:7">
      <c r="F120" s="145"/>
      <c r="G120" s="145"/>
    </row>
    <row r="121" spans="6:7">
      <c r="F121" s="145"/>
      <c r="G121" s="145"/>
    </row>
    <row r="122" spans="6:7">
      <c r="F122" s="145"/>
      <c r="G122" s="145"/>
    </row>
    <row r="123" spans="6:7">
      <c r="F123" s="145"/>
      <c r="G123" s="145"/>
    </row>
    <row r="124" spans="6:7">
      <c r="F124" s="145"/>
      <c r="G124" s="145"/>
    </row>
    <row r="125" spans="6:7">
      <c r="F125" s="145"/>
      <c r="G125" s="145"/>
    </row>
    <row r="126" spans="6:7">
      <c r="F126" s="145"/>
      <c r="G126" s="145"/>
    </row>
    <row r="127" spans="6:7">
      <c r="F127" s="145"/>
      <c r="G127" s="145"/>
    </row>
    <row r="128" spans="6:7">
      <c r="F128" s="145"/>
      <c r="G128" s="145"/>
    </row>
    <row r="129" spans="6:7">
      <c r="F129" s="145"/>
      <c r="G129" s="145"/>
    </row>
    <row r="130" spans="6:7">
      <c r="F130" s="145"/>
      <c r="G130" s="145"/>
    </row>
    <row r="131" spans="6:7">
      <c r="F131" s="145"/>
      <c r="G131" s="145"/>
    </row>
    <row r="132" spans="6:7">
      <c r="F132" s="145"/>
      <c r="G132" s="145"/>
    </row>
    <row r="133" spans="6:7">
      <c r="F133" s="145"/>
      <c r="G133" s="145"/>
    </row>
    <row r="134" spans="6:7">
      <c r="F134" s="145"/>
      <c r="G134" s="145"/>
    </row>
    <row r="135" spans="6:7">
      <c r="F135" s="145"/>
      <c r="G135" s="145"/>
    </row>
    <row r="136" spans="6:7">
      <c r="F136" s="145"/>
      <c r="G136" s="145"/>
    </row>
    <row r="137" spans="6:7">
      <c r="F137" s="145"/>
      <c r="G137" s="145"/>
    </row>
    <row r="138" spans="6:7">
      <c r="F138" s="145"/>
      <c r="G138" s="145"/>
    </row>
  </sheetData>
  <sheetProtection algorithmName="SHA-512" hashValue="lbxuZevxfKt3Vh+ZR7pkz1QXYffi5yeSIO63RxFbsRvzUdEK/eYqHLpbdSLKlLfmbVg/OXdalVlfDsFZq9k51g==" saltValue="9E89X26qF7L8Y72Wt2RuEg==" spinCount="100000" sheet="1" objects="1" scenarios="1"/>
  <mergeCells count="2">
    <mergeCell ref="C21:D21"/>
    <mergeCell ref="B21:B22"/>
  </mergeCells>
  <conditionalFormatting sqref="H23:H29 H34:H58">
    <cfRule type="cellIs" dxfId="5" priority="4" operator="equal">
      <formula>"No"</formula>
    </cfRule>
  </conditionalFormatting>
  <conditionalFormatting sqref="H63:H137">
    <cfRule type="cellIs" dxfId="4" priority="3" operator="equal">
      <formula>"No"</formula>
    </cfRule>
  </conditionalFormatting>
  <conditionalFormatting sqref="D22">
    <cfRule type="cellIs" dxfId="3" priority="2" operator="equal">
      <formula>"No"</formula>
    </cfRule>
  </conditionalFormatting>
  <conditionalFormatting sqref="D29">
    <cfRule type="cellIs" dxfId="2" priority="1" operator="equal">
      <formula>"No"</formula>
    </cfRule>
  </conditionalFormatting>
  <hyperlinks>
    <hyperlink ref="B7" location="'Costing Summary'!B20" display="'Costing Summary'!B20"/>
    <hyperlink ref="B8" location="'Costing Summary'!B29" display="'Costing Summary'!B29"/>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43"/>
  <sheetViews>
    <sheetView workbookViewId="0">
      <pane ySplit="10" topLeftCell="A11" activePane="bottomLeft" state="frozen"/>
      <selection activeCell="B1" sqref="B1"/>
      <selection pane="bottomLeft" activeCell="B15" sqref="B15"/>
    </sheetView>
  </sheetViews>
  <sheetFormatPr defaultRowHeight="15"/>
  <cols>
    <col min="1" max="1" width="22.28515625" style="5" hidden="1" customWidth="1"/>
    <col min="2" max="2" width="16.140625" style="5" customWidth="1"/>
    <col min="3" max="3" width="18.140625" style="5" customWidth="1"/>
    <col min="4" max="4" width="19.140625" style="5" customWidth="1"/>
    <col min="5" max="5" width="22.5703125" style="5" customWidth="1"/>
    <col min="6" max="6" width="24" style="5" bestFit="1" customWidth="1"/>
    <col min="7" max="7" width="22" style="5" bestFit="1" customWidth="1"/>
    <col min="8" max="8" width="18.7109375" style="5" bestFit="1" customWidth="1"/>
    <col min="9" max="9" width="22.7109375" style="5" bestFit="1" customWidth="1"/>
    <col min="10" max="10" width="17.28515625" style="5" bestFit="1" customWidth="1"/>
    <col min="11" max="11" width="33" style="5" bestFit="1" customWidth="1"/>
    <col min="12" max="12" width="17.28515625" style="5" bestFit="1" customWidth="1"/>
    <col min="13" max="16384" width="9.140625" style="5"/>
  </cols>
  <sheetData>
    <row r="1" spans="1:9" ht="21">
      <c r="A1" s="173" t="s">
        <v>441</v>
      </c>
      <c r="B1" s="76" t="str">
        <f t="shared" ref="B1:B8" si="0">INDEX(translations,MATCH(A1,translations_eng,0),11)</f>
        <v>Costing Review Sheet</v>
      </c>
    </row>
    <row r="2" spans="1:9" ht="15.75">
      <c r="A2" s="173" t="s">
        <v>461</v>
      </c>
      <c r="B2" s="81" t="str">
        <f t="shared" si="0"/>
        <v>Use this worksheet to review the completeness of the cost data entered in the previous data entry worksheets.</v>
      </c>
      <c r="I2" s="11"/>
    </row>
    <row r="3" spans="1:9" ht="15.75">
      <c r="A3" s="173" t="s">
        <v>419</v>
      </c>
      <c r="B3" s="81" t="str">
        <f t="shared" si="0"/>
        <v>This worksheet contains two sections:</v>
      </c>
    </row>
    <row r="4" spans="1:9" ht="18.75">
      <c r="A4" s="173" t="s">
        <v>420</v>
      </c>
      <c r="B4" s="84" t="str">
        <f t="shared" si="0"/>
        <v>1. Location Overview</v>
      </c>
    </row>
    <row r="5" spans="1:9" ht="18.75">
      <c r="A5" s="173" t="s">
        <v>439</v>
      </c>
      <c r="B5" s="84" t="str">
        <f t="shared" si="0"/>
        <v>2. Data Outputs</v>
      </c>
    </row>
    <row r="6" spans="1:9">
      <c r="A6" s="173" t="s">
        <v>462</v>
      </c>
      <c r="B6" s="199" t="str">
        <f t="shared" si="0"/>
        <v>Use this section to review figures and tables of the data entered.</v>
      </c>
    </row>
    <row r="7" spans="1:9">
      <c r="A7" s="173" t="s">
        <v>475</v>
      </c>
      <c r="B7" s="201" t="str">
        <f t="shared" si="0"/>
        <v>a. Table: Total costs for malaria and CI/RACD personnel</v>
      </c>
    </row>
    <row r="8" spans="1:9">
      <c r="A8" s="173" t="s">
        <v>535</v>
      </c>
      <c r="B8" s="201" t="str">
        <f t="shared" si="0"/>
        <v>b. Table: Total costs for consumables, services or other</v>
      </c>
    </row>
    <row r="9" spans="1:9">
      <c r="A9" s="173"/>
      <c r="B9" s="143"/>
    </row>
    <row r="10" spans="1:9" ht="15.75">
      <c r="A10" s="173" t="s">
        <v>440</v>
      </c>
      <c r="B10" s="81" t="str">
        <f>INDEX(translations,MATCH(A10,translations_eng,0),11)</f>
        <v>All sections in this worksheet will automatically populate. You do not need to do anything.</v>
      </c>
    </row>
    <row r="11" spans="1:9">
      <c r="A11" s="173"/>
    </row>
    <row r="12" spans="1:9" ht="18.75">
      <c r="A12" s="173" t="s">
        <v>420</v>
      </c>
      <c r="B12" s="84" t="str">
        <f>INDEX(translations,MATCH(A12,translations_eng,0),11)</f>
        <v>1. Location Overview</v>
      </c>
    </row>
    <row r="13" spans="1:9" ht="16.5" thickBot="1">
      <c r="A13" s="173" t="s">
        <v>477</v>
      </c>
      <c r="B13" s="81" t="str">
        <f>INDEX(translations,MATCH(A13,translations_eng,0),11)</f>
        <v>Check that this worksheet is displaying correct information. If not, return to the 'Template Setup' worksheet and choose the correct district.</v>
      </c>
    </row>
    <row r="14" spans="1:9" ht="15.75">
      <c r="A14" s="173" t="s">
        <v>31</v>
      </c>
      <c r="B14" s="196" t="str">
        <f>INDEX(translations,MATCH(A14,translations_eng,0),11)</f>
        <v>District:</v>
      </c>
      <c r="C14" s="189" t="str">
        <f>IF(ISBLANK(selected_district),"",selected_district)</f>
        <v/>
      </c>
      <c r="D14" s="11"/>
      <c r="H14" s="143"/>
    </row>
    <row r="15" spans="1:9" ht="15.75">
      <c r="A15" s="173" t="s">
        <v>32</v>
      </c>
      <c r="B15" s="197" t="str">
        <f>INDEX(translations,MATCH(A15,translations_eng,0),11)</f>
        <v>Province:</v>
      </c>
      <c r="C15" s="191" t="str">
        <f>IF(ISBLANK(province_local),"",province_local)</f>
        <v/>
      </c>
      <c r="D15" s="11"/>
    </row>
    <row r="16" spans="1:9" ht="16.5" thickBot="1">
      <c r="A16" s="173" t="s">
        <v>33</v>
      </c>
      <c r="B16" s="198" t="str">
        <f>INDEX(translations,MATCH(A16,translations_eng,0),11)</f>
        <v>Year:</v>
      </c>
      <c r="C16" s="193" t="str">
        <f>IF(ISBLANK(costing_year),"",costing_year)</f>
        <v/>
      </c>
      <c r="D16" s="11"/>
    </row>
    <row r="17" spans="1:8">
      <c r="A17" s="173"/>
    </row>
    <row r="18" spans="1:8" ht="18.75">
      <c r="A18" s="173" t="s">
        <v>439</v>
      </c>
      <c r="B18" s="84" t="str">
        <f>INDEX(translations,MATCH(A18,translations_eng,0),11)</f>
        <v>2. Data Outputs</v>
      </c>
    </row>
    <row r="19" spans="1:8" ht="15.75">
      <c r="A19" s="173" t="s">
        <v>447</v>
      </c>
      <c r="B19" s="82" t="str">
        <f>INDEX(translations,MATCH(A19,translations_eng,0),11)</f>
        <v>a. Personnel</v>
      </c>
    </row>
    <row r="20" spans="1:8" ht="16.5" thickBot="1">
      <c r="A20" s="177" t="s">
        <v>472</v>
      </c>
      <c r="B20" s="82" t="str">
        <f>INDEX(translations,MATCH(A20,translations_eng,0),11)</f>
        <v>CI - case investigation; RACD - reactive case detection</v>
      </c>
    </row>
    <row r="21" spans="1:8">
      <c r="A21" s="173" t="s">
        <v>448</v>
      </c>
      <c r="B21" s="116"/>
      <c r="C21" s="117"/>
      <c r="D21" s="118"/>
      <c r="E21" s="119"/>
      <c r="F21" s="311" t="str">
        <f>'Personnel Costs'!K23</f>
        <v>Compensation for malaria activities</v>
      </c>
      <c r="G21" s="312"/>
      <c r="H21" s="120"/>
    </row>
    <row r="22" spans="1:8" ht="30.75" thickBot="1">
      <c r="A22" s="173"/>
      <c r="B22" s="121"/>
      <c r="C22" s="142" t="str">
        <f>'Personnel Costs'!C24</f>
        <v>Health Facility ID number</v>
      </c>
      <c r="D22" s="122" t="str">
        <f>'Personnel Costs'!D24</f>
        <v>Facility type</v>
      </c>
      <c r="E22" s="123" t="str">
        <f>'Personnel Costs'!E24</f>
        <v>Job title of person</v>
      </c>
      <c r="F22" s="124" t="str">
        <f>'Personnel Costs'!K24</f>
        <v>All malaria</v>
      </c>
      <c r="G22" s="125" t="str">
        <f>'Personnel Costs'!L24</f>
        <v>CI/ RACD</v>
      </c>
      <c r="H22" s="126" t="str">
        <f>INDEX(translations,MATCH(A21,translations_eng,0),11)</f>
        <v>Complete</v>
      </c>
    </row>
    <row r="23" spans="1:8">
      <c r="A23" s="173"/>
      <c r="B23" s="108">
        <f>'Personnel Costs'!B25</f>
        <v>1</v>
      </c>
      <c r="C23" s="105" t="str">
        <f>IF(ISBLANK('Personnel Costs'!C25),"",'Personnel Costs'!C25)</f>
        <v/>
      </c>
      <c r="D23" s="96" t="str">
        <f>IF(ISBLANK('Personnel Costs'!D25),"",'Personnel Costs'!D25)</f>
        <v/>
      </c>
      <c r="E23" s="99" t="str">
        <f>IF(ISBLANK('Personnel Costs'!E25),"",'Personnel Costs'!E25)</f>
        <v/>
      </c>
      <c r="F23" s="95">
        <f>IF(ISBLANK('Personnel Costs'!K25),"",'Personnel Costs'!K25)</f>
        <v>0</v>
      </c>
      <c r="G23" s="97">
        <f>IF(ISBLANK('Personnel Costs'!L25),"",'Personnel Costs'!L25)</f>
        <v>0</v>
      </c>
      <c r="H23" s="102" t="str">
        <f>IF(OR('Personnel Costs'!H25=0,ISBLANK('Personnel Costs'!I25),ISBLANK('Personnel Costs'!J25)),"No","Yes")</f>
        <v>No</v>
      </c>
    </row>
    <row r="24" spans="1:8">
      <c r="A24" s="173"/>
      <c r="B24" s="109">
        <f>'Personnel Costs'!B26</f>
        <v>2</v>
      </c>
      <c r="C24" s="106" t="str">
        <f>IF(ISBLANK('Personnel Costs'!C26),"",'Personnel Costs'!C26)</f>
        <v/>
      </c>
      <c r="D24" s="89" t="str">
        <f>IF(ISBLANK('Personnel Costs'!D26),"",'Personnel Costs'!D26)</f>
        <v/>
      </c>
      <c r="E24" s="100" t="str">
        <f>IF(ISBLANK('Personnel Costs'!E26),"",'Personnel Costs'!E26)</f>
        <v/>
      </c>
      <c r="F24" s="90">
        <f>IF(ISBLANK('Personnel Costs'!K26),"",'Personnel Costs'!K26)</f>
        <v>0</v>
      </c>
      <c r="G24" s="91">
        <f>IF(ISBLANK('Personnel Costs'!L26),"",'Personnel Costs'!L26)</f>
        <v>0</v>
      </c>
      <c r="H24" s="103" t="str">
        <f>IF(OR('Personnel Costs'!H26=0,ISBLANK('Personnel Costs'!I26),ISBLANK('Personnel Costs'!J26)),"No","Yes")</f>
        <v>No</v>
      </c>
    </row>
    <row r="25" spans="1:8">
      <c r="A25" s="173"/>
      <c r="B25" s="109">
        <f>'Personnel Costs'!B27</f>
        <v>3</v>
      </c>
      <c r="C25" s="106" t="str">
        <f>IF(ISBLANK('Personnel Costs'!C27),"",'Personnel Costs'!C27)</f>
        <v/>
      </c>
      <c r="D25" s="89" t="str">
        <f>IF(ISBLANK('Personnel Costs'!D27),"",'Personnel Costs'!D27)</f>
        <v/>
      </c>
      <c r="E25" s="100" t="str">
        <f>IF(ISBLANK('Personnel Costs'!E27),"",'Personnel Costs'!E27)</f>
        <v/>
      </c>
      <c r="F25" s="90">
        <f>IF(ISBLANK('Personnel Costs'!K27),"",'Personnel Costs'!K27)</f>
        <v>0</v>
      </c>
      <c r="G25" s="91">
        <f>IF(ISBLANK('Personnel Costs'!L27),"",'Personnel Costs'!L27)</f>
        <v>0</v>
      </c>
      <c r="H25" s="103" t="str">
        <f>IF(OR('Personnel Costs'!H27=0,ISBLANK('Personnel Costs'!I27),ISBLANK('Personnel Costs'!J27)),"No","Yes")</f>
        <v>No</v>
      </c>
    </row>
    <row r="26" spans="1:8">
      <c r="A26" s="173"/>
      <c r="B26" s="109">
        <f>'Personnel Costs'!B28</f>
        <v>4</v>
      </c>
      <c r="C26" s="106" t="str">
        <f>IF(ISBLANK('Personnel Costs'!C28),"",'Personnel Costs'!C28)</f>
        <v/>
      </c>
      <c r="D26" s="89" t="str">
        <f>IF(ISBLANK('Personnel Costs'!D28),"",'Personnel Costs'!D28)</f>
        <v/>
      </c>
      <c r="E26" s="100" t="str">
        <f>IF(ISBLANK('Personnel Costs'!E28),"",'Personnel Costs'!E28)</f>
        <v/>
      </c>
      <c r="F26" s="90">
        <f>IF(ISBLANK('Personnel Costs'!K28),"",'Personnel Costs'!K28)</f>
        <v>0</v>
      </c>
      <c r="G26" s="91">
        <f>IF(ISBLANK('Personnel Costs'!L28),"",'Personnel Costs'!L28)</f>
        <v>0</v>
      </c>
      <c r="H26" s="103" t="str">
        <f>IF(OR('Personnel Costs'!H28=0,ISBLANK('Personnel Costs'!I28),ISBLANK('Personnel Costs'!J28)),"No","Yes")</f>
        <v>No</v>
      </c>
    </row>
    <row r="27" spans="1:8">
      <c r="A27" s="173"/>
      <c r="B27" s="109">
        <f>'Personnel Costs'!B29</f>
        <v>5</v>
      </c>
      <c r="C27" s="106" t="str">
        <f>IF(ISBLANK('Personnel Costs'!C29),"",'Personnel Costs'!C29)</f>
        <v/>
      </c>
      <c r="D27" s="89" t="str">
        <f>IF(ISBLANK('Personnel Costs'!D29),"",'Personnel Costs'!D29)</f>
        <v/>
      </c>
      <c r="E27" s="100" t="str">
        <f>IF(ISBLANK('Personnel Costs'!E29),"",'Personnel Costs'!E29)</f>
        <v/>
      </c>
      <c r="F27" s="90">
        <f>IF(ISBLANK('Personnel Costs'!K29),"",'Personnel Costs'!K29)</f>
        <v>0</v>
      </c>
      <c r="G27" s="91">
        <f>IF(ISBLANK('Personnel Costs'!L29),"",'Personnel Costs'!L29)</f>
        <v>0</v>
      </c>
      <c r="H27" s="103" t="str">
        <f>IF(OR('Personnel Costs'!H29=0,ISBLANK('Personnel Costs'!I29),ISBLANK('Personnel Costs'!J29)),"No","Yes")</f>
        <v>No</v>
      </c>
    </row>
    <row r="28" spans="1:8">
      <c r="A28" s="173"/>
      <c r="B28" s="109">
        <f>'Personnel Costs'!B30</f>
        <v>6</v>
      </c>
      <c r="C28" s="106" t="str">
        <f>IF(ISBLANK('Personnel Costs'!C30),"",'Personnel Costs'!C30)</f>
        <v/>
      </c>
      <c r="D28" s="89" t="str">
        <f>IF(ISBLANK('Personnel Costs'!D30),"",'Personnel Costs'!D30)</f>
        <v/>
      </c>
      <c r="E28" s="100" t="str">
        <f>IF(ISBLANK('Personnel Costs'!E30),"",'Personnel Costs'!E30)</f>
        <v/>
      </c>
      <c r="F28" s="90">
        <f>IF(ISBLANK('Personnel Costs'!K30),"",'Personnel Costs'!K30)</f>
        <v>0</v>
      </c>
      <c r="G28" s="91">
        <f>IF(ISBLANK('Personnel Costs'!L30),"",'Personnel Costs'!L30)</f>
        <v>0</v>
      </c>
      <c r="H28" s="103" t="str">
        <f>IF(OR('Personnel Costs'!H30=0,ISBLANK('Personnel Costs'!I30),ISBLANK('Personnel Costs'!J30)),"No","Yes")</f>
        <v>No</v>
      </c>
    </row>
    <row r="29" spans="1:8">
      <c r="A29" s="173"/>
      <c r="B29" s="109">
        <f>'Personnel Costs'!B31</f>
        <v>7</v>
      </c>
      <c r="C29" s="106" t="str">
        <f>IF(ISBLANK('Personnel Costs'!C31),"",'Personnel Costs'!C31)</f>
        <v/>
      </c>
      <c r="D29" s="89" t="str">
        <f>IF(ISBLANK('Personnel Costs'!D31),"",'Personnel Costs'!D31)</f>
        <v/>
      </c>
      <c r="E29" s="100" t="str">
        <f>IF(ISBLANK('Personnel Costs'!E31),"",'Personnel Costs'!E31)</f>
        <v/>
      </c>
      <c r="F29" s="90">
        <f>IF(ISBLANK('Personnel Costs'!K31),"",'Personnel Costs'!K31)</f>
        <v>0</v>
      </c>
      <c r="G29" s="91">
        <f>IF(ISBLANK('Personnel Costs'!L31),"",'Personnel Costs'!L31)</f>
        <v>0</v>
      </c>
      <c r="H29" s="103" t="str">
        <f>IF(OR('Personnel Costs'!H31=0,ISBLANK('Personnel Costs'!I31),ISBLANK('Personnel Costs'!J31)),"No","Yes")</f>
        <v>No</v>
      </c>
    </row>
    <row r="30" spans="1:8">
      <c r="A30" s="173"/>
      <c r="B30" s="109">
        <f>'Personnel Costs'!B32</f>
        <v>8</v>
      </c>
      <c r="C30" s="106" t="str">
        <f>IF(ISBLANK('Personnel Costs'!C32),"",'Personnel Costs'!C32)</f>
        <v/>
      </c>
      <c r="D30" s="89" t="str">
        <f>IF(ISBLANK('Personnel Costs'!D32),"",'Personnel Costs'!D32)</f>
        <v/>
      </c>
      <c r="E30" s="100" t="str">
        <f>IF(ISBLANK('Personnel Costs'!E32),"",'Personnel Costs'!E32)</f>
        <v/>
      </c>
      <c r="F30" s="90">
        <f>IF(ISBLANK('Personnel Costs'!K32),"",'Personnel Costs'!K32)</f>
        <v>0</v>
      </c>
      <c r="G30" s="91">
        <f>IF(ISBLANK('Personnel Costs'!L32),"",'Personnel Costs'!L32)</f>
        <v>0</v>
      </c>
      <c r="H30" s="103" t="str">
        <f>IF(OR('Personnel Costs'!H32=0,ISBLANK('Personnel Costs'!I32),ISBLANK('Personnel Costs'!J32)),"No","Yes")</f>
        <v>No</v>
      </c>
    </row>
    <row r="31" spans="1:8">
      <c r="A31" s="173"/>
      <c r="B31" s="109">
        <f>'Personnel Costs'!B33</f>
        <v>9</v>
      </c>
      <c r="C31" s="106" t="str">
        <f>IF(ISBLANK('Personnel Costs'!C33),"",'Personnel Costs'!C33)</f>
        <v/>
      </c>
      <c r="D31" s="89" t="str">
        <f>IF(ISBLANK('Personnel Costs'!D33),"",'Personnel Costs'!D33)</f>
        <v/>
      </c>
      <c r="E31" s="100" t="str">
        <f>IF(ISBLANK('Personnel Costs'!E33),"",'Personnel Costs'!E33)</f>
        <v/>
      </c>
      <c r="F31" s="90">
        <f>IF(ISBLANK('Personnel Costs'!K33),"",'Personnel Costs'!K33)</f>
        <v>0</v>
      </c>
      <c r="G31" s="91">
        <f>IF(ISBLANK('Personnel Costs'!L33),"",'Personnel Costs'!L33)</f>
        <v>0</v>
      </c>
      <c r="H31" s="103" t="str">
        <f>IF(OR('Personnel Costs'!H33=0,ISBLANK('Personnel Costs'!I33),ISBLANK('Personnel Costs'!J33)),"No","Yes")</f>
        <v>No</v>
      </c>
    </row>
    <row r="32" spans="1:8">
      <c r="A32" s="173"/>
      <c r="B32" s="109">
        <f>'Personnel Costs'!B34</f>
        <v>10</v>
      </c>
      <c r="C32" s="106" t="str">
        <f>IF(ISBLANK('Personnel Costs'!C34),"",'Personnel Costs'!C34)</f>
        <v/>
      </c>
      <c r="D32" s="89" t="str">
        <f>IF(ISBLANK('Personnel Costs'!D34),"",'Personnel Costs'!D34)</f>
        <v/>
      </c>
      <c r="E32" s="100" t="str">
        <f>IF(ISBLANK('Personnel Costs'!E34),"",'Personnel Costs'!E34)</f>
        <v/>
      </c>
      <c r="F32" s="90">
        <f>IF(ISBLANK('Personnel Costs'!K34),"",'Personnel Costs'!K34)</f>
        <v>0</v>
      </c>
      <c r="G32" s="91">
        <f>IF(ISBLANK('Personnel Costs'!L34),"",'Personnel Costs'!L34)</f>
        <v>0</v>
      </c>
      <c r="H32" s="103" t="str">
        <f>IF(OR('Personnel Costs'!H34=0,ISBLANK('Personnel Costs'!I34),ISBLANK('Personnel Costs'!J34)),"No","Yes")</f>
        <v>No</v>
      </c>
    </row>
    <row r="33" spans="1:8">
      <c r="A33" s="173"/>
      <c r="B33" s="109">
        <f>'Personnel Costs'!B35</f>
        <v>11</v>
      </c>
      <c r="C33" s="106" t="str">
        <f>IF(ISBLANK('Personnel Costs'!C35),"",'Personnel Costs'!C35)</f>
        <v/>
      </c>
      <c r="D33" s="89" t="str">
        <f>IF(ISBLANK('Personnel Costs'!D35),"",'Personnel Costs'!D35)</f>
        <v/>
      </c>
      <c r="E33" s="100" t="str">
        <f>IF(ISBLANK('Personnel Costs'!E35),"",'Personnel Costs'!E35)</f>
        <v/>
      </c>
      <c r="F33" s="90">
        <f>IF(ISBLANK('Personnel Costs'!K35),"",'Personnel Costs'!K35)</f>
        <v>0</v>
      </c>
      <c r="G33" s="91">
        <f>IF(ISBLANK('Personnel Costs'!L35),"",'Personnel Costs'!L35)</f>
        <v>0</v>
      </c>
      <c r="H33" s="103" t="str">
        <f>IF(OR('Personnel Costs'!H35=0,ISBLANK('Personnel Costs'!I35),ISBLANK('Personnel Costs'!J35)),"No","Yes")</f>
        <v>No</v>
      </c>
    </row>
    <row r="34" spans="1:8">
      <c r="A34" s="173"/>
      <c r="B34" s="109">
        <f>'Personnel Costs'!B36</f>
        <v>12</v>
      </c>
      <c r="C34" s="106" t="str">
        <f>IF(ISBLANK('Personnel Costs'!C36),"",'Personnel Costs'!C36)</f>
        <v/>
      </c>
      <c r="D34" s="89" t="str">
        <f>IF(ISBLANK('Personnel Costs'!D36),"",'Personnel Costs'!D36)</f>
        <v/>
      </c>
      <c r="E34" s="100" t="str">
        <f>IF(ISBLANK('Personnel Costs'!E36),"",'Personnel Costs'!E36)</f>
        <v/>
      </c>
      <c r="F34" s="90">
        <f>IF(ISBLANK('Personnel Costs'!K36),"",'Personnel Costs'!K36)</f>
        <v>0</v>
      </c>
      <c r="G34" s="91">
        <f>IF(ISBLANK('Personnel Costs'!L36),"",'Personnel Costs'!L36)</f>
        <v>0</v>
      </c>
      <c r="H34" s="103" t="str">
        <f>IF(OR('Personnel Costs'!H36=0,ISBLANK('Personnel Costs'!I36),ISBLANK('Personnel Costs'!J36)),"No","Yes")</f>
        <v>No</v>
      </c>
    </row>
    <row r="35" spans="1:8">
      <c r="A35" s="173"/>
      <c r="B35" s="109">
        <f>'Personnel Costs'!B37</f>
        <v>13</v>
      </c>
      <c r="C35" s="106" t="str">
        <f>IF(ISBLANK('Personnel Costs'!C37),"",'Personnel Costs'!C37)</f>
        <v/>
      </c>
      <c r="D35" s="89" t="str">
        <f>IF(ISBLANK('Personnel Costs'!D37),"",'Personnel Costs'!D37)</f>
        <v/>
      </c>
      <c r="E35" s="100" t="str">
        <f>IF(ISBLANK('Personnel Costs'!E37),"",'Personnel Costs'!E37)</f>
        <v/>
      </c>
      <c r="F35" s="90">
        <f>IF(ISBLANK('Personnel Costs'!K37),"",'Personnel Costs'!K37)</f>
        <v>0</v>
      </c>
      <c r="G35" s="91">
        <f>IF(ISBLANK('Personnel Costs'!L37),"",'Personnel Costs'!L37)</f>
        <v>0</v>
      </c>
      <c r="H35" s="103" t="str">
        <f>IF(OR('Personnel Costs'!H37=0,ISBLANK('Personnel Costs'!I37),ISBLANK('Personnel Costs'!J37)),"No","Yes")</f>
        <v>No</v>
      </c>
    </row>
    <row r="36" spans="1:8">
      <c r="A36" s="173"/>
      <c r="B36" s="109">
        <f>'Personnel Costs'!B38</f>
        <v>14</v>
      </c>
      <c r="C36" s="106" t="str">
        <f>IF(ISBLANK('Personnel Costs'!C38),"",'Personnel Costs'!C38)</f>
        <v/>
      </c>
      <c r="D36" s="89" t="str">
        <f>IF(ISBLANK('Personnel Costs'!D38),"",'Personnel Costs'!D38)</f>
        <v/>
      </c>
      <c r="E36" s="100" t="str">
        <f>IF(ISBLANK('Personnel Costs'!E38),"",'Personnel Costs'!E38)</f>
        <v/>
      </c>
      <c r="F36" s="90">
        <f>IF(ISBLANK('Personnel Costs'!K38),"",'Personnel Costs'!K38)</f>
        <v>0</v>
      </c>
      <c r="G36" s="91">
        <f>IF(ISBLANK('Personnel Costs'!L38),"",'Personnel Costs'!L38)</f>
        <v>0</v>
      </c>
      <c r="H36" s="103" t="str">
        <f>IF(OR('Personnel Costs'!H38=0,ISBLANK('Personnel Costs'!I38),ISBLANK('Personnel Costs'!J38)),"No","Yes")</f>
        <v>No</v>
      </c>
    </row>
    <row r="37" spans="1:8">
      <c r="A37" s="173"/>
      <c r="B37" s="109">
        <f>'Personnel Costs'!B39</f>
        <v>15</v>
      </c>
      <c r="C37" s="106" t="str">
        <f>IF(ISBLANK('Personnel Costs'!C39),"",'Personnel Costs'!C39)</f>
        <v/>
      </c>
      <c r="D37" s="89" t="str">
        <f>IF(ISBLANK('Personnel Costs'!D39),"",'Personnel Costs'!D39)</f>
        <v/>
      </c>
      <c r="E37" s="100" t="str">
        <f>IF(ISBLANK('Personnel Costs'!E39),"",'Personnel Costs'!E39)</f>
        <v/>
      </c>
      <c r="F37" s="90">
        <f>IF(ISBLANK('Personnel Costs'!K39),"",'Personnel Costs'!K39)</f>
        <v>0</v>
      </c>
      <c r="G37" s="91">
        <f>IF(ISBLANK('Personnel Costs'!L39),"",'Personnel Costs'!L39)</f>
        <v>0</v>
      </c>
      <c r="H37" s="103" t="str">
        <f>IF(OR('Personnel Costs'!H39=0,ISBLANK('Personnel Costs'!I39),ISBLANK('Personnel Costs'!J39)),"No","Yes")</f>
        <v>No</v>
      </c>
    </row>
    <row r="38" spans="1:8">
      <c r="A38" s="173"/>
      <c r="B38" s="109">
        <f>'Personnel Costs'!B40</f>
        <v>16</v>
      </c>
      <c r="C38" s="106" t="str">
        <f>IF(ISBLANK('Personnel Costs'!C40),"",'Personnel Costs'!C40)</f>
        <v/>
      </c>
      <c r="D38" s="89" t="str">
        <f>IF(ISBLANK('Personnel Costs'!D40),"",'Personnel Costs'!D40)</f>
        <v/>
      </c>
      <c r="E38" s="100" t="str">
        <f>IF(ISBLANK('Personnel Costs'!E40),"",'Personnel Costs'!E40)</f>
        <v/>
      </c>
      <c r="F38" s="90">
        <f>IF(ISBLANK('Personnel Costs'!K40),"",'Personnel Costs'!K40)</f>
        <v>0</v>
      </c>
      <c r="G38" s="91">
        <f>IF(ISBLANK('Personnel Costs'!L40),"",'Personnel Costs'!L40)</f>
        <v>0</v>
      </c>
      <c r="H38" s="103" t="str">
        <f>IF(OR('Personnel Costs'!H40=0,ISBLANK('Personnel Costs'!I40),ISBLANK('Personnel Costs'!J40)),"No","Yes")</f>
        <v>No</v>
      </c>
    </row>
    <row r="39" spans="1:8">
      <c r="A39" s="173"/>
      <c r="B39" s="109">
        <f>'Personnel Costs'!B41</f>
        <v>17</v>
      </c>
      <c r="C39" s="106" t="str">
        <f>IF(ISBLANK('Personnel Costs'!C41),"",'Personnel Costs'!C41)</f>
        <v/>
      </c>
      <c r="D39" s="89" t="str">
        <f>IF(ISBLANK('Personnel Costs'!D41),"",'Personnel Costs'!D41)</f>
        <v/>
      </c>
      <c r="E39" s="100" t="str">
        <f>IF(ISBLANK('Personnel Costs'!E41),"",'Personnel Costs'!E41)</f>
        <v/>
      </c>
      <c r="F39" s="90">
        <f>IF(ISBLANK('Personnel Costs'!K41),"",'Personnel Costs'!K41)</f>
        <v>0</v>
      </c>
      <c r="G39" s="91">
        <f>IF(ISBLANK('Personnel Costs'!L41),"",'Personnel Costs'!L41)</f>
        <v>0</v>
      </c>
      <c r="H39" s="103" t="str">
        <f>IF(OR('Personnel Costs'!H41=0,ISBLANK('Personnel Costs'!I41),ISBLANK('Personnel Costs'!J41)),"No","Yes")</f>
        <v>No</v>
      </c>
    </row>
    <row r="40" spans="1:8">
      <c r="A40" s="173"/>
      <c r="B40" s="109">
        <f>'Personnel Costs'!B42</f>
        <v>18</v>
      </c>
      <c r="C40" s="106" t="str">
        <f>IF(ISBLANK('Personnel Costs'!C42),"",'Personnel Costs'!C42)</f>
        <v/>
      </c>
      <c r="D40" s="89" t="str">
        <f>IF(ISBLANK('Personnel Costs'!D42),"",'Personnel Costs'!D42)</f>
        <v/>
      </c>
      <c r="E40" s="100" t="str">
        <f>IF(ISBLANK('Personnel Costs'!E42),"",'Personnel Costs'!E42)</f>
        <v/>
      </c>
      <c r="F40" s="90">
        <f>IF(ISBLANK('Personnel Costs'!K42),"",'Personnel Costs'!K42)</f>
        <v>0</v>
      </c>
      <c r="G40" s="91">
        <f>IF(ISBLANK('Personnel Costs'!L42),"",'Personnel Costs'!L42)</f>
        <v>0</v>
      </c>
      <c r="H40" s="103" t="str">
        <f>IF(OR('Personnel Costs'!H42=0,ISBLANK('Personnel Costs'!I42),ISBLANK('Personnel Costs'!J42)),"No","Yes")</f>
        <v>No</v>
      </c>
    </row>
    <row r="41" spans="1:8">
      <c r="A41" s="173"/>
      <c r="B41" s="109">
        <f>'Personnel Costs'!B43</f>
        <v>19</v>
      </c>
      <c r="C41" s="106" t="str">
        <f>IF(ISBLANK('Personnel Costs'!C43),"",'Personnel Costs'!C43)</f>
        <v/>
      </c>
      <c r="D41" s="89" t="str">
        <f>IF(ISBLANK('Personnel Costs'!D43),"",'Personnel Costs'!D43)</f>
        <v/>
      </c>
      <c r="E41" s="100" t="str">
        <f>IF(ISBLANK('Personnel Costs'!E43),"",'Personnel Costs'!E43)</f>
        <v/>
      </c>
      <c r="F41" s="90">
        <f>IF(ISBLANK('Personnel Costs'!K43),"",'Personnel Costs'!K43)</f>
        <v>0</v>
      </c>
      <c r="G41" s="91">
        <f>IF(ISBLANK('Personnel Costs'!L43),"",'Personnel Costs'!L43)</f>
        <v>0</v>
      </c>
      <c r="H41" s="103" t="str">
        <f>IF(OR('Personnel Costs'!H43=0,ISBLANK('Personnel Costs'!I43),ISBLANK('Personnel Costs'!J43)),"No","Yes")</f>
        <v>No</v>
      </c>
    </row>
    <row r="42" spans="1:8">
      <c r="A42" s="173"/>
      <c r="B42" s="109">
        <f>'Personnel Costs'!B44</f>
        <v>20</v>
      </c>
      <c r="C42" s="106" t="str">
        <f>IF(ISBLANK('Personnel Costs'!C44),"",'Personnel Costs'!C44)</f>
        <v/>
      </c>
      <c r="D42" s="89" t="str">
        <f>IF(ISBLANK('Personnel Costs'!D44),"",'Personnel Costs'!D44)</f>
        <v/>
      </c>
      <c r="E42" s="100" t="str">
        <f>IF(ISBLANK('Personnel Costs'!E44),"",'Personnel Costs'!E44)</f>
        <v/>
      </c>
      <c r="F42" s="90">
        <f>IF(ISBLANK('Personnel Costs'!K44),"",'Personnel Costs'!K44)</f>
        <v>0</v>
      </c>
      <c r="G42" s="91">
        <f>IF(ISBLANK('Personnel Costs'!L44),"",'Personnel Costs'!L44)</f>
        <v>0</v>
      </c>
      <c r="H42" s="103" t="str">
        <f>IF(OR('Personnel Costs'!H44=0,ISBLANK('Personnel Costs'!I44),ISBLANK('Personnel Costs'!J44)),"No","Yes")</f>
        <v>No</v>
      </c>
    </row>
    <row r="43" spans="1:8">
      <c r="A43" s="173"/>
      <c r="B43" s="109">
        <f>'Personnel Costs'!B45</f>
        <v>21</v>
      </c>
      <c r="C43" s="106" t="str">
        <f>IF(ISBLANK('Personnel Costs'!C45),"",'Personnel Costs'!C45)</f>
        <v/>
      </c>
      <c r="D43" s="89" t="str">
        <f>IF(ISBLANK('Personnel Costs'!D45),"",'Personnel Costs'!D45)</f>
        <v/>
      </c>
      <c r="E43" s="100" t="str">
        <f>IF(ISBLANK('Personnel Costs'!E45),"",'Personnel Costs'!E45)</f>
        <v/>
      </c>
      <c r="F43" s="90">
        <f>IF(ISBLANK('Personnel Costs'!K45),"",'Personnel Costs'!K45)</f>
        <v>0</v>
      </c>
      <c r="G43" s="91">
        <f>IF(ISBLANK('Personnel Costs'!L45),"",'Personnel Costs'!L45)</f>
        <v>0</v>
      </c>
      <c r="H43" s="103" t="str">
        <f>IF(OR('Personnel Costs'!H45=0,ISBLANK('Personnel Costs'!I45),ISBLANK('Personnel Costs'!J45)),"No","Yes")</f>
        <v>No</v>
      </c>
    </row>
    <row r="44" spans="1:8">
      <c r="A44" s="173"/>
      <c r="B44" s="109">
        <f>'Personnel Costs'!B46</f>
        <v>22</v>
      </c>
      <c r="C44" s="106" t="str">
        <f>IF(ISBLANK('Personnel Costs'!C46),"",'Personnel Costs'!C46)</f>
        <v/>
      </c>
      <c r="D44" s="89" t="str">
        <f>IF(ISBLANK('Personnel Costs'!D46),"",'Personnel Costs'!D46)</f>
        <v/>
      </c>
      <c r="E44" s="100" t="str">
        <f>IF(ISBLANK('Personnel Costs'!E46),"",'Personnel Costs'!E46)</f>
        <v/>
      </c>
      <c r="F44" s="90">
        <f>IF(ISBLANK('Personnel Costs'!K46),"",'Personnel Costs'!K46)</f>
        <v>0</v>
      </c>
      <c r="G44" s="91">
        <f>IF(ISBLANK('Personnel Costs'!L46),"",'Personnel Costs'!L46)</f>
        <v>0</v>
      </c>
      <c r="H44" s="103" t="str">
        <f>IF(OR('Personnel Costs'!H46=0,ISBLANK('Personnel Costs'!I46),ISBLANK('Personnel Costs'!J46)),"No","Yes")</f>
        <v>No</v>
      </c>
    </row>
    <row r="45" spans="1:8">
      <c r="A45" s="173"/>
      <c r="B45" s="109">
        <f>'Personnel Costs'!B47</f>
        <v>23</v>
      </c>
      <c r="C45" s="106" t="str">
        <f>IF(ISBLANK('Personnel Costs'!C47),"",'Personnel Costs'!C47)</f>
        <v/>
      </c>
      <c r="D45" s="89" t="str">
        <f>IF(ISBLANK('Personnel Costs'!D47),"",'Personnel Costs'!D47)</f>
        <v/>
      </c>
      <c r="E45" s="100" t="str">
        <f>IF(ISBLANK('Personnel Costs'!E47),"",'Personnel Costs'!E47)</f>
        <v/>
      </c>
      <c r="F45" s="90">
        <f>IF(ISBLANK('Personnel Costs'!K47),"",'Personnel Costs'!K47)</f>
        <v>0</v>
      </c>
      <c r="G45" s="91">
        <f>IF(ISBLANK('Personnel Costs'!L47),"",'Personnel Costs'!L47)</f>
        <v>0</v>
      </c>
      <c r="H45" s="103" t="str">
        <f>IF(OR('Personnel Costs'!H47=0,ISBLANK('Personnel Costs'!I47),ISBLANK('Personnel Costs'!J47)),"No","Yes")</f>
        <v>No</v>
      </c>
    </row>
    <row r="46" spans="1:8">
      <c r="A46" s="173"/>
      <c r="B46" s="109">
        <f>'Personnel Costs'!B48</f>
        <v>24</v>
      </c>
      <c r="C46" s="106" t="str">
        <f>IF(ISBLANK('Personnel Costs'!C48),"",'Personnel Costs'!C48)</f>
        <v/>
      </c>
      <c r="D46" s="89" t="str">
        <f>IF(ISBLANK('Personnel Costs'!D48),"",'Personnel Costs'!D48)</f>
        <v/>
      </c>
      <c r="E46" s="100" t="str">
        <f>IF(ISBLANK('Personnel Costs'!E48),"",'Personnel Costs'!E48)</f>
        <v/>
      </c>
      <c r="F46" s="90">
        <f>IF(ISBLANK('Personnel Costs'!K48),"",'Personnel Costs'!K48)</f>
        <v>0</v>
      </c>
      <c r="G46" s="91">
        <f>IF(ISBLANK('Personnel Costs'!L48),"",'Personnel Costs'!L48)</f>
        <v>0</v>
      </c>
      <c r="H46" s="103" t="str">
        <f>IF(OR('Personnel Costs'!H48=0,ISBLANK('Personnel Costs'!I48),ISBLANK('Personnel Costs'!J48)),"No","Yes")</f>
        <v>No</v>
      </c>
    </row>
    <row r="47" spans="1:8">
      <c r="A47" s="173"/>
      <c r="B47" s="109">
        <f>'Personnel Costs'!B49</f>
        <v>25</v>
      </c>
      <c r="C47" s="106" t="str">
        <f>IF(ISBLANK('Personnel Costs'!C49),"",'Personnel Costs'!C49)</f>
        <v/>
      </c>
      <c r="D47" s="89" t="str">
        <f>IF(ISBLANK('Personnel Costs'!D49),"",'Personnel Costs'!D49)</f>
        <v/>
      </c>
      <c r="E47" s="100" t="str">
        <f>IF(ISBLANK('Personnel Costs'!E49),"",'Personnel Costs'!E49)</f>
        <v/>
      </c>
      <c r="F47" s="90">
        <f>IF(ISBLANK('Personnel Costs'!K49),"",'Personnel Costs'!K49)</f>
        <v>0</v>
      </c>
      <c r="G47" s="91">
        <f>IF(ISBLANK('Personnel Costs'!L49),"",'Personnel Costs'!L49)</f>
        <v>0</v>
      </c>
      <c r="H47" s="103" t="str">
        <f>IF(OR('Personnel Costs'!H49=0,ISBLANK('Personnel Costs'!I49),ISBLANK('Personnel Costs'!J49)),"No","Yes")</f>
        <v>No</v>
      </c>
    </row>
    <row r="48" spans="1:8">
      <c r="A48" s="173"/>
      <c r="B48" s="109">
        <f>'Personnel Costs'!B50</f>
        <v>26</v>
      </c>
      <c r="C48" s="106" t="str">
        <f>IF(ISBLANK('Personnel Costs'!C50),"",'Personnel Costs'!C50)</f>
        <v/>
      </c>
      <c r="D48" s="89" t="str">
        <f>IF(ISBLANK('Personnel Costs'!D50),"",'Personnel Costs'!D50)</f>
        <v/>
      </c>
      <c r="E48" s="100" t="str">
        <f>IF(ISBLANK('Personnel Costs'!E50),"",'Personnel Costs'!E50)</f>
        <v/>
      </c>
      <c r="F48" s="90">
        <f>IF(ISBLANK('Personnel Costs'!K50),"",'Personnel Costs'!K50)</f>
        <v>0</v>
      </c>
      <c r="G48" s="91">
        <f>IF(ISBLANK('Personnel Costs'!L50),"",'Personnel Costs'!L50)</f>
        <v>0</v>
      </c>
      <c r="H48" s="103" t="str">
        <f>IF(OR('Personnel Costs'!H50=0,ISBLANK('Personnel Costs'!I50),ISBLANK('Personnel Costs'!J50)),"No","Yes")</f>
        <v>No</v>
      </c>
    </row>
    <row r="49" spans="1:8">
      <c r="A49" s="173"/>
      <c r="B49" s="109">
        <f>'Personnel Costs'!B51</f>
        <v>27</v>
      </c>
      <c r="C49" s="106" t="str">
        <f>IF(ISBLANK('Personnel Costs'!C51),"",'Personnel Costs'!C51)</f>
        <v/>
      </c>
      <c r="D49" s="89" t="str">
        <f>IF(ISBLANK('Personnel Costs'!D51),"",'Personnel Costs'!D51)</f>
        <v/>
      </c>
      <c r="E49" s="100" t="str">
        <f>IF(ISBLANK('Personnel Costs'!E51),"",'Personnel Costs'!E51)</f>
        <v/>
      </c>
      <c r="F49" s="90">
        <f>IF(ISBLANK('Personnel Costs'!K51),"",'Personnel Costs'!K51)</f>
        <v>0</v>
      </c>
      <c r="G49" s="91">
        <f>IF(ISBLANK('Personnel Costs'!L51),"",'Personnel Costs'!L51)</f>
        <v>0</v>
      </c>
      <c r="H49" s="103" t="str">
        <f>IF(OR('Personnel Costs'!H51=0,ISBLANK('Personnel Costs'!I51),ISBLANK('Personnel Costs'!J51)),"No","Yes")</f>
        <v>No</v>
      </c>
    </row>
    <row r="50" spans="1:8">
      <c r="A50" s="173"/>
      <c r="B50" s="109">
        <f>'Personnel Costs'!B52</f>
        <v>28</v>
      </c>
      <c r="C50" s="106" t="str">
        <f>IF(ISBLANK('Personnel Costs'!C52),"",'Personnel Costs'!C52)</f>
        <v/>
      </c>
      <c r="D50" s="89" t="str">
        <f>IF(ISBLANK('Personnel Costs'!D52),"",'Personnel Costs'!D52)</f>
        <v/>
      </c>
      <c r="E50" s="100" t="str">
        <f>IF(ISBLANK('Personnel Costs'!E52),"",'Personnel Costs'!E52)</f>
        <v/>
      </c>
      <c r="F50" s="90">
        <f>IF(ISBLANK('Personnel Costs'!K52),"",'Personnel Costs'!K52)</f>
        <v>0</v>
      </c>
      <c r="G50" s="91">
        <f>IF(ISBLANK('Personnel Costs'!L52),"",'Personnel Costs'!L52)</f>
        <v>0</v>
      </c>
      <c r="H50" s="103" t="str">
        <f>IF(OR('Personnel Costs'!H52=0,ISBLANK('Personnel Costs'!I52),ISBLANK('Personnel Costs'!J52)),"No","Yes")</f>
        <v>No</v>
      </c>
    </row>
    <row r="51" spans="1:8">
      <c r="A51" s="173"/>
      <c r="B51" s="109">
        <f>'Personnel Costs'!B53</f>
        <v>29</v>
      </c>
      <c r="C51" s="106" t="str">
        <f>IF(ISBLANK('Personnel Costs'!C53),"",'Personnel Costs'!C53)</f>
        <v/>
      </c>
      <c r="D51" s="89" t="str">
        <f>IF(ISBLANK('Personnel Costs'!D53),"",'Personnel Costs'!D53)</f>
        <v/>
      </c>
      <c r="E51" s="100" t="str">
        <f>IF(ISBLANK('Personnel Costs'!E53),"",'Personnel Costs'!E53)</f>
        <v/>
      </c>
      <c r="F51" s="90">
        <f>IF(ISBLANK('Personnel Costs'!K53),"",'Personnel Costs'!K53)</f>
        <v>0</v>
      </c>
      <c r="G51" s="91">
        <f>IF(ISBLANK('Personnel Costs'!L53),"",'Personnel Costs'!L53)</f>
        <v>0</v>
      </c>
      <c r="H51" s="103" t="str">
        <f>IF(OR('Personnel Costs'!H53=0,ISBLANK('Personnel Costs'!I53),ISBLANK('Personnel Costs'!J53)),"No","Yes")</f>
        <v>No</v>
      </c>
    </row>
    <row r="52" spans="1:8">
      <c r="A52" s="173"/>
      <c r="B52" s="109">
        <f>'Personnel Costs'!B54</f>
        <v>30</v>
      </c>
      <c r="C52" s="106" t="str">
        <f>IF(ISBLANK('Personnel Costs'!C54),"",'Personnel Costs'!C54)</f>
        <v/>
      </c>
      <c r="D52" s="89" t="str">
        <f>IF(ISBLANK('Personnel Costs'!D54),"",'Personnel Costs'!D54)</f>
        <v/>
      </c>
      <c r="E52" s="100" t="str">
        <f>IF(ISBLANK('Personnel Costs'!E54),"",'Personnel Costs'!E54)</f>
        <v/>
      </c>
      <c r="F52" s="90">
        <f>IF(ISBLANK('Personnel Costs'!K54),"",'Personnel Costs'!K54)</f>
        <v>0</v>
      </c>
      <c r="G52" s="91">
        <f>IF(ISBLANK('Personnel Costs'!L54),"",'Personnel Costs'!L54)</f>
        <v>0</v>
      </c>
      <c r="H52" s="103" t="str">
        <f>IF(OR('Personnel Costs'!H54=0,ISBLANK('Personnel Costs'!I54),ISBLANK('Personnel Costs'!J54)),"No","Yes")</f>
        <v>No</v>
      </c>
    </row>
    <row r="53" spans="1:8">
      <c r="A53" s="173"/>
      <c r="B53" s="109">
        <f>'Personnel Costs'!B55</f>
        <v>31</v>
      </c>
      <c r="C53" s="106" t="str">
        <f>IF(ISBLANK('Personnel Costs'!C55),"",'Personnel Costs'!C55)</f>
        <v/>
      </c>
      <c r="D53" s="89" t="str">
        <f>IF(ISBLANK('Personnel Costs'!D55),"",'Personnel Costs'!D55)</f>
        <v/>
      </c>
      <c r="E53" s="100" t="str">
        <f>IF(ISBLANK('Personnel Costs'!E55),"",'Personnel Costs'!E55)</f>
        <v/>
      </c>
      <c r="F53" s="90">
        <f>IF(ISBLANK('Personnel Costs'!K55),"",'Personnel Costs'!K55)</f>
        <v>0</v>
      </c>
      <c r="G53" s="91">
        <f>IF(ISBLANK('Personnel Costs'!L55),"",'Personnel Costs'!L55)</f>
        <v>0</v>
      </c>
      <c r="H53" s="103" t="str">
        <f>IF(OR('Personnel Costs'!H55=0,ISBLANK('Personnel Costs'!I55),ISBLANK('Personnel Costs'!J55)),"No","Yes")</f>
        <v>No</v>
      </c>
    </row>
    <row r="54" spans="1:8">
      <c r="A54" s="173"/>
      <c r="B54" s="109">
        <f>'Personnel Costs'!B56</f>
        <v>32</v>
      </c>
      <c r="C54" s="106" t="str">
        <f>IF(ISBLANK('Personnel Costs'!C56),"",'Personnel Costs'!C56)</f>
        <v/>
      </c>
      <c r="D54" s="89" t="str">
        <f>IF(ISBLANK('Personnel Costs'!D56),"",'Personnel Costs'!D56)</f>
        <v/>
      </c>
      <c r="E54" s="100" t="str">
        <f>IF(ISBLANK('Personnel Costs'!E56),"",'Personnel Costs'!E56)</f>
        <v/>
      </c>
      <c r="F54" s="90">
        <f>IF(ISBLANK('Personnel Costs'!K56),"",'Personnel Costs'!K56)</f>
        <v>0</v>
      </c>
      <c r="G54" s="91">
        <f>IF(ISBLANK('Personnel Costs'!L56),"",'Personnel Costs'!L56)</f>
        <v>0</v>
      </c>
      <c r="H54" s="103" t="str">
        <f>IF(OR('Personnel Costs'!H56=0,ISBLANK('Personnel Costs'!I56),ISBLANK('Personnel Costs'!J56)),"No","Yes")</f>
        <v>No</v>
      </c>
    </row>
    <row r="55" spans="1:8">
      <c r="A55" s="173"/>
      <c r="B55" s="109">
        <f>'Personnel Costs'!B57</f>
        <v>33</v>
      </c>
      <c r="C55" s="106" t="str">
        <f>IF(ISBLANK('Personnel Costs'!C57),"",'Personnel Costs'!C57)</f>
        <v/>
      </c>
      <c r="D55" s="89" t="str">
        <f>IF(ISBLANK('Personnel Costs'!D57),"",'Personnel Costs'!D57)</f>
        <v/>
      </c>
      <c r="E55" s="100" t="str">
        <f>IF(ISBLANK('Personnel Costs'!E57),"",'Personnel Costs'!E57)</f>
        <v/>
      </c>
      <c r="F55" s="90">
        <f>IF(ISBLANK('Personnel Costs'!K57),"",'Personnel Costs'!K57)</f>
        <v>0</v>
      </c>
      <c r="G55" s="91">
        <f>IF(ISBLANK('Personnel Costs'!L57),"",'Personnel Costs'!L57)</f>
        <v>0</v>
      </c>
      <c r="H55" s="103" t="str">
        <f>IF(OR('Personnel Costs'!H57=0,ISBLANK('Personnel Costs'!I57),ISBLANK('Personnel Costs'!J57)),"No","Yes")</f>
        <v>No</v>
      </c>
    </row>
    <row r="56" spans="1:8">
      <c r="A56" s="173"/>
      <c r="B56" s="109">
        <f>'Personnel Costs'!B58</f>
        <v>34</v>
      </c>
      <c r="C56" s="106" t="str">
        <f>IF(ISBLANK('Personnel Costs'!C58),"",'Personnel Costs'!C58)</f>
        <v/>
      </c>
      <c r="D56" s="89" t="str">
        <f>IF(ISBLANK('Personnel Costs'!D58),"",'Personnel Costs'!D58)</f>
        <v/>
      </c>
      <c r="E56" s="100" t="str">
        <f>IF(ISBLANK('Personnel Costs'!E58),"",'Personnel Costs'!E58)</f>
        <v/>
      </c>
      <c r="F56" s="90">
        <f>IF(ISBLANK('Personnel Costs'!K58),"",'Personnel Costs'!K58)</f>
        <v>0</v>
      </c>
      <c r="G56" s="91">
        <f>IF(ISBLANK('Personnel Costs'!L58),"",'Personnel Costs'!L58)</f>
        <v>0</v>
      </c>
      <c r="H56" s="103" t="str">
        <f>IF(OR('Personnel Costs'!H58=0,ISBLANK('Personnel Costs'!I58),ISBLANK('Personnel Costs'!J58)),"No","Yes")</f>
        <v>No</v>
      </c>
    </row>
    <row r="57" spans="1:8">
      <c r="A57" s="173"/>
      <c r="B57" s="109">
        <f>'Personnel Costs'!B59</f>
        <v>35</v>
      </c>
      <c r="C57" s="106" t="str">
        <f>IF(ISBLANK('Personnel Costs'!C59),"",'Personnel Costs'!C59)</f>
        <v/>
      </c>
      <c r="D57" s="89" t="str">
        <f>IF(ISBLANK('Personnel Costs'!D59),"",'Personnel Costs'!D59)</f>
        <v/>
      </c>
      <c r="E57" s="100" t="str">
        <f>IF(ISBLANK('Personnel Costs'!E59),"",'Personnel Costs'!E59)</f>
        <v/>
      </c>
      <c r="F57" s="90">
        <f>IF(ISBLANK('Personnel Costs'!K59),"",'Personnel Costs'!K59)</f>
        <v>0</v>
      </c>
      <c r="G57" s="91">
        <f>IF(ISBLANK('Personnel Costs'!L59),"",'Personnel Costs'!L59)</f>
        <v>0</v>
      </c>
      <c r="H57" s="103" t="str">
        <f>IF(OR('Personnel Costs'!H59=0,ISBLANK('Personnel Costs'!I59),ISBLANK('Personnel Costs'!J59)),"No","Yes")</f>
        <v>No</v>
      </c>
    </row>
    <row r="58" spans="1:8">
      <c r="A58" s="173"/>
      <c r="B58" s="109">
        <f>'Personnel Costs'!B60</f>
        <v>36</v>
      </c>
      <c r="C58" s="106" t="str">
        <f>IF(ISBLANK('Personnel Costs'!C60),"",'Personnel Costs'!C60)</f>
        <v/>
      </c>
      <c r="D58" s="89" t="str">
        <f>IF(ISBLANK('Personnel Costs'!D60),"",'Personnel Costs'!D60)</f>
        <v/>
      </c>
      <c r="E58" s="100" t="str">
        <f>IF(ISBLANK('Personnel Costs'!E60),"",'Personnel Costs'!E60)</f>
        <v/>
      </c>
      <c r="F58" s="90">
        <f>IF(ISBLANK('Personnel Costs'!K60),"",'Personnel Costs'!K60)</f>
        <v>0</v>
      </c>
      <c r="G58" s="91">
        <f>IF(ISBLANK('Personnel Costs'!L60),"",'Personnel Costs'!L60)</f>
        <v>0</v>
      </c>
      <c r="H58" s="103" t="str">
        <f>IF(OR('Personnel Costs'!H60=0,ISBLANK('Personnel Costs'!I60),ISBLANK('Personnel Costs'!J60)),"No","Yes")</f>
        <v>No</v>
      </c>
    </row>
    <row r="59" spans="1:8">
      <c r="A59" s="173"/>
      <c r="B59" s="109">
        <f>'Personnel Costs'!B61</f>
        <v>37</v>
      </c>
      <c r="C59" s="106" t="str">
        <f>IF(ISBLANK('Personnel Costs'!C61),"",'Personnel Costs'!C61)</f>
        <v/>
      </c>
      <c r="D59" s="89" t="str">
        <f>IF(ISBLANK('Personnel Costs'!D61),"",'Personnel Costs'!D61)</f>
        <v/>
      </c>
      <c r="E59" s="100" t="str">
        <f>IF(ISBLANK('Personnel Costs'!E61),"",'Personnel Costs'!E61)</f>
        <v/>
      </c>
      <c r="F59" s="90">
        <f>IF(ISBLANK('Personnel Costs'!K61),"",'Personnel Costs'!K61)</f>
        <v>0</v>
      </c>
      <c r="G59" s="91">
        <f>IF(ISBLANK('Personnel Costs'!L61),"",'Personnel Costs'!L61)</f>
        <v>0</v>
      </c>
      <c r="H59" s="103" t="str">
        <f>IF(OR('Personnel Costs'!H61=0,ISBLANK('Personnel Costs'!I61),ISBLANK('Personnel Costs'!J61)),"No","Yes")</f>
        <v>No</v>
      </c>
    </row>
    <row r="60" spans="1:8">
      <c r="A60" s="173"/>
      <c r="B60" s="109">
        <f>'Personnel Costs'!B62</f>
        <v>38</v>
      </c>
      <c r="C60" s="106" t="str">
        <f>IF(ISBLANK('Personnel Costs'!C62),"",'Personnel Costs'!C62)</f>
        <v/>
      </c>
      <c r="D60" s="89" t="str">
        <f>IF(ISBLANK('Personnel Costs'!D62),"",'Personnel Costs'!D62)</f>
        <v/>
      </c>
      <c r="E60" s="100" t="str">
        <f>IF(ISBLANK('Personnel Costs'!E62),"",'Personnel Costs'!E62)</f>
        <v/>
      </c>
      <c r="F60" s="90">
        <f>IF(ISBLANK('Personnel Costs'!K62),"",'Personnel Costs'!K62)</f>
        <v>0</v>
      </c>
      <c r="G60" s="91">
        <f>IF(ISBLANK('Personnel Costs'!L62),"",'Personnel Costs'!L62)</f>
        <v>0</v>
      </c>
      <c r="H60" s="103" t="str">
        <f>IF(OR('Personnel Costs'!H62=0,ISBLANK('Personnel Costs'!I62),ISBLANK('Personnel Costs'!J62)),"No","Yes")</f>
        <v>No</v>
      </c>
    </row>
    <row r="61" spans="1:8">
      <c r="A61" s="173"/>
      <c r="B61" s="109">
        <f>'Personnel Costs'!B63</f>
        <v>39</v>
      </c>
      <c r="C61" s="106" t="str">
        <f>IF(ISBLANK('Personnel Costs'!C63),"",'Personnel Costs'!C63)</f>
        <v/>
      </c>
      <c r="D61" s="89" t="str">
        <f>IF(ISBLANK('Personnel Costs'!D63),"",'Personnel Costs'!D63)</f>
        <v/>
      </c>
      <c r="E61" s="100" t="str">
        <f>IF(ISBLANK('Personnel Costs'!E63),"",'Personnel Costs'!E63)</f>
        <v/>
      </c>
      <c r="F61" s="90">
        <f>IF(ISBLANK('Personnel Costs'!K63),"",'Personnel Costs'!K63)</f>
        <v>0</v>
      </c>
      <c r="G61" s="91">
        <f>IF(ISBLANK('Personnel Costs'!L63),"",'Personnel Costs'!L63)</f>
        <v>0</v>
      </c>
      <c r="H61" s="103" t="str">
        <f>IF(OR('Personnel Costs'!H63=0,ISBLANK('Personnel Costs'!I63),ISBLANK('Personnel Costs'!J63)),"No","Yes")</f>
        <v>No</v>
      </c>
    </row>
    <row r="62" spans="1:8" ht="15.75" thickBot="1">
      <c r="A62" s="173"/>
      <c r="B62" s="107">
        <f>'Personnel Costs'!B64</f>
        <v>40</v>
      </c>
      <c r="C62" s="104" t="str">
        <f>IF(ISBLANK('Personnel Costs'!C64),"",'Personnel Costs'!C64)</f>
        <v/>
      </c>
      <c r="D62" s="93" t="str">
        <f>IF(ISBLANK('Personnel Costs'!D64),"",'Personnel Costs'!D64)</f>
        <v/>
      </c>
      <c r="E62" s="98" t="str">
        <f>IF(ISBLANK('Personnel Costs'!E64),"",'Personnel Costs'!E64)</f>
        <v/>
      </c>
      <c r="F62" s="92">
        <f>IF(ISBLANK('Personnel Costs'!K64),"",'Personnel Costs'!K64)</f>
        <v>0</v>
      </c>
      <c r="G62" s="94">
        <f>IF(ISBLANK('Personnel Costs'!L64),"",'Personnel Costs'!L64)</f>
        <v>0</v>
      </c>
      <c r="H62" s="101" t="str">
        <f>IF(OR('Personnel Costs'!H64=0,ISBLANK('Personnel Costs'!I64),ISBLANK('Personnel Costs'!J64)),"No","Yes")</f>
        <v>No</v>
      </c>
    </row>
    <row r="63" spans="1:8">
      <c r="A63" s="173"/>
    </row>
    <row r="64" spans="1:8" ht="15.75">
      <c r="A64" s="173" t="s">
        <v>534</v>
      </c>
      <c r="B64" s="82" t="str">
        <f>INDEX(translations,MATCH(A64,translations_eng,0),11)</f>
        <v>b. Consumables, Services &amp; Other</v>
      </c>
    </row>
    <row r="65" spans="1:8" ht="16.5" thickBot="1">
      <c r="A65" s="177" t="s">
        <v>472</v>
      </c>
      <c r="B65" s="82" t="str">
        <f>INDEX(translations,MATCH(A65,translations_eng,0),11)</f>
        <v>CI - case investigation; RACD - reactive case detection</v>
      </c>
    </row>
    <row r="66" spans="1:8">
      <c r="B66" s="116"/>
      <c r="C66" s="117"/>
      <c r="D66" s="118"/>
      <c r="E66" s="119"/>
      <c r="F66" s="311" t="str">
        <f>'Consumables, Services &amp; Other'!U23</f>
        <v>Total allocated</v>
      </c>
      <c r="G66" s="312"/>
      <c r="H66" s="120"/>
    </row>
    <row r="67" spans="1:8" ht="15.75" thickBot="1">
      <c r="B67" s="121"/>
      <c r="C67" s="122" t="str">
        <f>'Consumables, Services &amp; Other'!C24</f>
        <v>Item</v>
      </c>
      <c r="D67" s="122" t="str">
        <f>'Consumables, Services &amp; Other'!D24</f>
        <v>Category</v>
      </c>
      <c r="E67" s="123" t="str">
        <f>'Consumables, Services &amp; Other'!E24</f>
        <v>Description</v>
      </c>
      <c r="F67" s="124" t="str">
        <f>'Consumables, Services &amp; Other'!U24</f>
        <v>CI / RACD</v>
      </c>
      <c r="G67" s="125" t="str">
        <f>'Consumables, Services &amp; Other'!V24</f>
        <v>Other malaria activities</v>
      </c>
      <c r="H67" s="126" t="str">
        <f>INDEX(translations,MATCH(A21,translations_eng,0),11)</f>
        <v>Complete</v>
      </c>
    </row>
    <row r="68" spans="1:8">
      <c r="B68" s="108">
        <f>'Consumables, Services &amp; Other'!B25</f>
        <v>1</v>
      </c>
      <c r="C68" s="105" t="str">
        <f>'Consumables, Services &amp; Other'!C25</f>
        <v>Office supplies</v>
      </c>
      <c r="D68" s="96" t="str">
        <f>IF(ISBLANK('Consumables, Services &amp; Other'!D25),"",'Consumables, Services &amp; Other'!D25)</f>
        <v>Consumables</v>
      </c>
      <c r="E68" s="99" t="str">
        <f>IF(ISBLANK('Consumables, Services &amp; Other'!E25),"",'Consumables, Services &amp; Other'!E25)</f>
        <v>pencils, pens, paper</v>
      </c>
      <c r="F68" s="114">
        <f>'Consumables, Services &amp; Other'!U25</f>
        <v>0</v>
      </c>
      <c r="G68" s="115">
        <f>'Consumables, Services &amp; Other'!V25</f>
        <v>0</v>
      </c>
      <c r="H68" s="102" t="str">
        <f>IF(OR(SUM('Consumables, Services &amp; Other'!G25:R25)=0,ISBLANK('Consumables, Services &amp; Other'!S25),ISBLANK('Consumables, Services &amp; Other'!T25)),"No","Yes")</f>
        <v>No</v>
      </c>
    </row>
    <row r="69" spans="1:8">
      <c r="B69" s="109">
        <f>'Consumables, Services &amp; Other'!B26</f>
        <v>2</v>
      </c>
      <c r="C69" s="106" t="str">
        <f>'Consumables, Services &amp; Other'!C26</f>
        <v>Glass slides</v>
      </c>
      <c r="D69" s="89" t="str">
        <f>IF(ISBLANK('Consumables, Services &amp; Other'!D26),"",'Consumables, Services &amp; Other'!D26)</f>
        <v>Consumables</v>
      </c>
      <c r="E69" s="100" t="str">
        <f>IF(ISBLANK('Consumables, Services &amp; Other'!E26),"",'Consumables, Services &amp; Other'!E26)</f>
        <v/>
      </c>
      <c r="F69" s="110">
        <f>'Consumables, Services &amp; Other'!U26</f>
        <v>0</v>
      </c>
      <c r="G69" s="111">
        <f>'Consumables, Services &amp; Other'!V26</f>
        <v>0</v>
      </c>
      <c r="H69" s="103" t="str">
        <f>IF(OR(SUM('Consumables, Services &amp; Other'!G26:R26)=0,ISBLANK('Consumables, Services &amp; Other'!S26),ISBLANK('Consumables, Services &amp; Other'!T26)),"No","Yes")</f>
        <v>No</v>
      </c>
    </row>
    <row r="70" spans="1:8">
      <c r="B70" s="109">
        <f>'Consumables, Services &amp; Other'!B27</f>
        <v>3</v>
      </c>
      <c r="C70" s="106" t="str">
        <f>'Consumables, Services &amp; Other'!C27</f>
        <v>Blood lancets</v>
      </c>
      <c r="D70" s="89" t="str">
        <f>IF(ISBLANK('Consumables, Services &amp; Other'!D27),"",'Consumables, Services &amp; Other'!D27)</f>
        <v>Consumables</v>
      </c>
      <c r="E70" s="100" t="str">
        <f>IF(ISBLANK('Consumables, Services &amp; Other'!E27),"",'Consumables, Services &amp; Other'!E27)</f>
        <v/>
      </c>
      <c r="F70" s="110">
        <f>'Consumables, Services &amp; Other'!U27</f>
        <v>0</v>
      </c>
      <c r="G70" s="111">
        <f>'Consumables, Services &amp; Other'!V27</f>
        <v>0</v>
      </c>
      <c r="H70" s="103" t="str">
        <f>IF(OR(SUM('Consumables, Services &amp; Other'!G27:R27)=0,ISBLANK('Consumables, Services &amp; Other'!S27),ISBLANK('Consumables, Services &amp; Other'!T27)),"No","Yes")</f>
        <v>No</v>
      </c>
    </row>
    <row r="71" spans="1:8">
      <c r="B71" s="109">
        <f>'Consumables, Services &amp; Other'!B28</f>
        <v>4</v>
      </c>
      <c r="C71" s="106" t="str">
        <f>'Consumables, Services &amp; Other'!C28</f>
        <v>Alcohol (70%)</v>
      </c>
      <c r="D71" s="89" t="str">
        <f>IF(ISBLANK('Consumables, Services &amp; Other'!D28),"",'Consumables, Services &amp; Other'!D28)</f>
        <v>Consumables</v>
      </c>
      <c r="E71" s="100" t="str">
        <f>IF(ISBLANK('Consumables, Services &amp; Other'!E28),"",'Consumables, Services &amp; Other'!E28)</f>
        <v/>
      </c>
      <c r="F71" s="110">
        <f>'Consumables, Services &amp; Other'!U28</f>
        <v>0</v>
      </c>
      <c r="G71" s="111">
        <f>'Consumables, Services &amp; Other'!V28</f>
        <v>0</v>
      </c>
      <c r="H71" s="103" t="str">
        <f>IF(OR(SUM('Consumables, Services &amp; Other'!G28:R28)=0,ISBLANK('Consumables, Services &amp; Other'!S28),ISBLANK('Consumables, Services &amp; Other'!T28)),"No","Yes")</f>
        <v>No</v>
      </c>
    </row>
    <row r="72" spans="1:8">
      <c r="B72" s="109">
        <f>'Consumables, Services &amp; Other'!B29</f>
        <v>5</v>
      </c>
      <c r="C72" s="106" t="str">
        <f>'Consumables, Services &amp; Other'!C29</f>
        <v>Cotton wool</v>
      </c>
      <c r="D72" s="89" t="str">
        <f>IF(ISBLANK('Consumables, Services &amp; Other'!D29),"",'Consumables, Services &amp; Other'!D29)</f>
        <v>Consumables</v>
      </c>
      <c r="E72" s="100" t="str">
        <f>IF(ISBLANK('Consumables, Services &amp; Other'!E29),"",'Consumables, Services &amp; Other'!E29)</f>
        <v/>
      </c>
      <c r="F72" s="110">
        <f>'Consumables, Services &amp; Other'!U29</f>
        <v>0</v>
      </c>
      <c r="G72" s="111">
        <f>'Consumables, Services &amp; Other'!V29</f>
        <v>0</v>
      </c>
      <c r="H72" s="103" t="str">
        <f>IF(OR(SUM('Consumables, Services &amp; Other'!G29:R29)=0,ISBLANK('Consumables, Services &amp; Other'!S29),ISBLANK('Consumables, Services &amp; Other'!T29)),"No","Yes")</f>
        <v>No</v>
      </c>
    </row>
    <row r="73" spans="1:8">
      <c r="B73" s="109">
        <f>'Consumables, Services &amp; Other'!B30</f>
        <v>6</v>
      </c>
      <c r="C73" s="106" t="str">
        <f>'Consumables, Services &amp; Other'!C30</f>
        <v>Giemsa stain</v>
      </c>
      <c r="D73" s="89" t="str">
        <f>IF(ISBLANK('Consumables, Services &amp; Other'!D30),"",'Consumables, Services &amp; Other'!D30)</f>
        <v>Consumables</v>
      </c>
      <c r="E73" s="100" t="str">
        <f>IF(ISBLANK('Consumables, Services &amp; Other'!E30),"",'Consumables, Services &amp; Other'!E30)</f>
        <v/>
      </c>
      <c r="F73" s="110">
        <f>'Consumables, Services &amp; Other'!U30</f>
        <v>0</v>
      </c>
      <c r="G73" s="111">
        <f>'Consumables, Services &amp; Other'!V30</f>
        <v>0</v>
      </c>
      <c r="H73" s="103" t="str">
        <f>IF(OR(SUM('Consumables, Services &amp; Other'!G30:R30)=0,ISBLANK('Consumables, Services &amp; Other'!S30),ISBLANK('Consumables, Services &amp; Other'!T30)),"No","Yes")</f>
        <v>No</v>
      </c>
    </row>
    <row r="74" spans="1:8">
      <c r="B74" s="109">
        <f>'Consumables, Services &amp; Other'!B31</f>
        <v>7</v>
      </c>
      <c r="C74" s="106" t="str">
        <f>'Consumables, Services &amp; Other'!C31</f>
        <v>Oil immersion</v>
      </c>
      <c r="D74" s="89" t="str">
        <f>IF(ISBLANK('Consumables, Services &amp; Other'!D31),"",'Consumables, Services &amp; Other'!D31)</f>
        <v>Consumables</v>
      </c>
      <c r="E74" s="100" t="str">
        <f>IF(ISBLANK('Consumables, Services &amp; Other'!E31),"",'Consumables, Services &amp; Other'!E31)</f>
        <v/>
      </c>
      <c r="F74" s="110">
        <f>'Consumables, Services &amp; Other'!U31</f>
        <v>0</v>
      </c>
      <c r="G74" s="111">
        <f>'Consumables, Services &amp; Other'!V31</f>
        <v>0</v>
      </c>
      <c r="H74" s="103" t="str">
        <f>IF(OR(SUM('Consumables, Services &amp; Other'!G31:R31)=0,ISBLANK('Consumables, Services &amp; Other'!S31),ISBLANK('Consumables, Services &amp; Other'!T31)),"No","Yes")</f>
        <v>No</v>
      </c>
    </row>
    <row r="75" spans="1:8">
      <c r="B75" s="109">
        <f>'Consumables, Services &amp; Other'!B32</f>
        <v>8</v>
      </c>
      <c r="C75" s="106" t="str">
        <f>'Consumables, Services &amp; Other'!C32</f>
        <v>methyl alcohol</v>
      </c>
      <c r="D75" s="89" t="str">
        <f>IF(ISBLANK('Consumables, Services &amp; Other'!D32),"",'Consumables, Services &amp; Other'!D32)</f>
        <v>Consumables</v>
      </c>
      <c r="E75" s="100" t="str">
        <f>IF(ISBLANK('Consumables, Services &amp; Other'!E32),"",'Consumables, Services &amp; Other'!E32)</f>
        <v/>
      </c>
      <c r="F75" s="110">
        <f>'Consumables, Services &amp; Other'!U32</f>
        <v>0</v>
      </c>
      <c r="G75" s="111">
        <f>'Consumables, Services &amp; Other'!V32</f>
        <v>0</v>
      </c>
      <c r="H75" s="103" t="str">
        <f>IF(OR(SUM('Consumables, Services &amp; Other'!G32:R32)=0,ISBLANK('Consumables, Services &amp; Other'!S32),ISBLANK('Consumables, Services &amp; Other'!T32)),"No","Yes")</f>
        <v>No</v>
      </c>
    </row>
    <row r="76" spans="1:8">
      <c r="B76" s="109">
        <f>'Consumables, Services &amp; Other'!B33</f>
        <v>9</v>
      </c>
      <c r="C76" s="106" t="str">
        <f>'Consumables, Services &amp; Other'!C33</f>
        <v>rapid diagnostic tests</v>
      </c>
      <c r="D76" s="89" t="str">
        <f>IF(ISBLANK('Consumables, Services &amp; Other'!D33),"",'Consumables, Services &amp; Other'!D33)</f>
        <v>Consumables</v>
      </c>
      <c r="E76" s="100" t="str">
        <f>IF(ISBLANK('Consumables, Services &amp; Other'!E33),"",'Consumables, Services &amp; Other'!E33)</f>
        <v/>
      </c>
      <c r="F76" s="110">
        <f>'Consumables, Services &amp; Other'!U33</f>
        <v>0</v>
      </c>
      <c r="G76" s="111">
        <f>'Consumables, Services &amp; Other'!V33</f>
        <v>0</v>
      </c>
      <c r="H76" s="103" t="str">
        <f>IF(OR(SUM('Consumables, Services &amp; Other'!G33:R33)=0,ISBLANK('Consumables, Services &amp; Other'!S33),ISBLANK('Consumables, Services &amp; Other'!T33)),"No","Yes")</f>
        <v>No</v>
      </c>
    </row>
    <row r="77" spans="1:8">
      <c r="B77" s="109">
        <f>'Consumables, Services &amp; Other'!B34</f>
        <v>10</v>
      </c>
      <c r="C77" s="106" t="str">
        <f>'Consumables, Services &amp; Other'!C34</f>
        <v>supplies bag</v>
      </c>
      <c r="D77" s="89" t="str">
        <f>IF(ISBLANK('Consumables, Services &amp; Other'!D34),"",'Consumables, Services &amp; Other'!D34)</f>
        <v>Consumables</v>
      </c>
      <c r="E77" s="100" t="str">
        <f>IF(ISBLANK('Consumables, Services &amp; Other'!E34),"",'Consumables, Services &amp; Other'!E34)</f>
        <v/>
      </c>
      <c r="F77" s="110">
        <f>'Consumables, Services &amp; Other'!U34</f>
        <v>0</v>
      </c>
      <c r="G77" s="111">
        <f>'Consumables, Services &amp; Other'!V34</f>
        <v>0</v>
      </c>
      <c r="H77" s="103" t="str">
        <f>IF(OR(SUM('Consumables, Services &amp; Other'!G34:R34)=0,ISBLANK('Consumables, Services &amp; Other'!S34),ISBLANK('Consumables, Services &amp; Other'!T34)),"No","Yes")</f>
        <v>No</v>
      </c>
    </row>
    <row r="78" spans="1:8">
      <c r="B78" s="109">
        <f>'Consumables, Services &amp; Other'!B35</f>
        <v>11</v>
      </c>
      <c r="C78" s="106" t="str">
        <f>'Consumables, Services &amp; Other'!C35</f>
        <v>Vehicle fuel</v>
      </c>
      <c r="D78" s="89" t="str">
        <f>IF(ISBLANK('Consumables, Services &amp; Other'!D35),"",'Consumables, Services &amp; Other'!D35)</f>
        <v>Consumables</v>
      </c>
      <c r="E78" s="100" t="str">
        <f>IF(ISBLANK('Consumables, Services &amp; Other'!E35),"",'Consumables, Services &amp; Other'!E35)</f>
        <v/>
      </c>
      <c r="F78" s="110">
        <f>'Consumables, Services &amp; Other'!U35</f>
        <v>0</v>
      </c>
      <c r="G78" s="111">
        <f>'Consumables, Services &amp; Other'!V35</f>
        <v>0</v>
      </c>
      <c r="H78" s="103" t="str">
        <f>IF(OR(SUM('Consumables, Services &amp; Other'!G35:R35)=0,ISBLANK('Consumables, Services &amp; Other'!S35),ISBLANK('Consumables, Services &amp; Other'!T35)),"No","Yes")</f>
        <v>No</v>
      </c>
    </row>
    <row r="79" spans="1:8">
      <c r="B79" s="109">
        <f>'Consumables, Services &amp; Other'!B36</f>
        <v>12</v>
      </c>
      <c r="C79" s="106" t="str">
        <f>'Consumables, Services &amp; Other'!C36</f>
        <v>gloves (size S)</v>
      </c>
      <c r="D79" s="89" t="str">
        <f>IF(ISBLANK('Consumables, Services &amp; Other'!D36),"",'Consumables, Services &amp; Other'!D36)</f>
        <v>Consumables</v>
      </c>
      <c r="E79" s="100" t="str">
        <f>IF(ISBLANK('Consumables, Services &amp; Other'!E36),"",'Consumables, Services &amp; Other'!E36)</f>
        <v/>
      </c>
      <c r="F79" s="110">
        <f>'Consumables, Services &amp; Other'!U36</f>
        <v>0</v>
      </c>
      <c r="G79" s="111">
        <f>'Consumables, Services &amp; Other'!V36</f>
        <v>0</v>
      </c>
      <c r="H79" s="103" t="str">
        <f>IF(OR(SUM('Consumables, Services &amp; Other'!G36:R36)=0,ISBLANK('Consumables, Services &amp; Other'!S36),ISBLANK('Consumables, Services &amp; Other'!T36)),"No","Yes")</f>
        <v>No</v>
      </c>
    </row>
    <row r="80" spans="1:8">
      <c r="B80" s="109">
        <f>'Consumables, Services &amp; Other'!B37</f>
        <v>13</v>
      </c>
      <c r="C80" s="106" t="str">
        <f>'Consumables, Services &amp; Other'!C37</f>
        <v>gloves (size M)</v>
      </c>
      <c r="D80" s="89" t="str">
        <f>IF(ISBLANK('Consumables, Services &amp; Other'!D37),"",'Consumables, Services &amp; Other'!D37)</f>
        <v>Consumables</v>
      </c>
      <c r="E80" s="100" t="str">
        <f>IF(ISBLANK('Consumables, Services &amp; Other'!E37),"",'Consumables, Services &amp; Other'!E37)</f>
        <v/>
      </c>
      <c r="F80" s="110">
        <f>'Consumables, Services &amp; Other'!U37</f>
        <v>0</v>
      </c>
      <c r="G80" s="111">
        <f>'Consumables, Services &amp; Other'!V37</f>
        <v>0</v>
      </c>
      <c r="H80" s="103" t="str">
        <f>IF(OR(SUM('Consumables, Services &amp; Other'!G37:R37)=0,ISBLANK('Consumables, Services &amp; Other'!S37),ISBLANK('Consumables, Services &amp; Other'!T37)),"No","Yes")</f>
        <v>No</v>
      </c>
    </row>
    <row r="81" spans="2:8">
      <c r="B81" s="109">
        <f>'Consumables, Services &amp; Other'!B38</f>
        <v>14</v>
      </c>
      <c r="C81" s="106" t="str">
        <f>'Consumables, Services &amp; Other'!C38</f>
        <v>gloves (size L)</v>
      </c>
      <c r="D81" s="89" t="str">
        <f>IF(ISBLANK('Consumables, Services &amp; Other'!D38),"",'Consumables, Services &amp; Other'!D38)</f>
        <v>Consumables</v>
      </c>
      <c r="E81" s="100" t="str">
        <f>IF(ISBLANK('Consumables, Services &amp; Other'!E38),"",'Consumables, Services &amp; Other'!E38)</f>
        <v/>
      </c>
      <c r="F81" s="110">
        <f>'Consumables, Services &amp; Other'!U38</f>
        <v>0</v>
      </c>
      <c r="G81" s="111">
        <f>'Consumables, Services &amp; Other'!V38</f>
        <v>0</v>
      </c>
      <c r="H81" s="103" t="str">
        <f>IF(OR(SUM('Consumables, Services &amp; Other'!G38:R38)=0,ISBLANK('Consumables, Services &amp; Other'!S38),ISBLANK('Consumables, Services &amp; Other'!T38)),"No","Yes")</f>
        <v>No</v>
      </c>
    </row>
    <row r="82" spans="2:8">
      <c r="B82" s="109">
        <f>'Consumables, Services &amp; Other'!B39</f>
        <v>15</v>
      </c>
      <c r="C82" s="106" t="str">
        <f>'Consumables, Services &amp; Other'!C39</f>
        <v>trash bag</v>
      </c>
      <c r="D82" s="89" t="str">
        <f>IF(ISBLANK('Consumables, Services &amp; Other'!D39),"",'Consumables, Services &amp; Other'!D39)</f>
        <v>Consumables</v>
      </c>
      <c r="E82" s="100" t="str">
        <f>IF(ISBLANK('Consumables, Services &amp; Other'!E39),"",'Consumables, Services &amp; Other'!E39)</f>
        <v/>
      </c>
      <c r="F82" s="110">
        <f>'Consumables, Services &amp; Other'!U39</f>
        <v>0</v>
      </c>
      <c r="G82" s="111">
        <f>'Consumables, Services &amp; Other'!V39</f>
        <v>0</v>
      </c>
      <c r="H82" s="103" t="str">
        <f>IF(OR(SUM('Consumables, Services &amp; Other'!G39:R39)=0,ISBLANK('Consumables, Services &amp; Other'!S39),ISBLANK('Consumables, Services &amp; Other'!T39)),"No","Yes")</f>
        <v>No</v>
      </c>
    </row>
    <row r="83" spans="2:8">
      <c r="B83" s="109">
        <f>'Consumables, Services &amp; Other'!B40</f>
        <v>16</v>
      </c>
      <c r="C83" s="106" t="str">
        <f>'Consumables, Services &amp; Other'!C40</f>
        <v>tissue paper</v>
      </c>
      <c r="D83" s="89" t="str">
        <f>IF(ISBLANK('Consumables, Services &amp; Other'!D40),"",'Consumables, Services &amp; Other'!D40)</f>
        <v>Consumables</v>
      </c>
      <c r="E83" s="100" t="str">
        <f>IF(ISBLANK('Consumables, Services &amp; Other'!E40),"",'Consumables, Services &amp; Other'!E40)</f>
        <v/>
      </c>
      <c r="F83" s="110">
        <f>'Consumables, Services &amp; Other'!U40</f>
        <v>0</v>
      </c>
      <c r="G83" s="111">
        <f>'Consumables, Services &amp; Other'!V40</f>
        <v>0</v>
      </c>
      <c r="H83" s="103" t="str">
        <f>IF(OR(SUM('Consumables, Services &amp; Other'!G40:R40)=0,ISBLANK('Consumables, Services &amp; Other'!S40),ISBLANK('Consumables, Services &amp; Other'!T40)),"No","Yes")</f>
        <v>No</v>
      </c>
    </row>
    <row r="84" spans="2:8">
      <c r="B84" s="109">
        <f>'Consumables, Services &amp; Other'!B41</f>
        <v>17</v>
      </c>
      <c r="C84" s="106" t="str">
        <f>'Consumables, Services &amp; Other'!C41</f>
        <v>Bulb 60 W</v>
      </c>
      <c r="D84" s="89" t="str">
        <f>IF(ISBLANK('Consumables, Services &amp; Other'!D41),"",'Consumables, Services &amp; Other'!D41)</f>
        <v>Consumables</v>
      </c>
      <c r="E84" s="100" t="str">
        <f>IF(ISBLANK('Consumables, Services &amp; Other'!E41),"",'Consumables, Services &amp; Other'!E41)</f>
        <v/>
      </c>
      <c r="F84" s="110">
        <f>'Consumables, Services &amp; Other'!U41</f>
        <v>0</v>
      </c>
      <c r="G84" s="111">
        <f>'Consumables, Services &amp; Other'!V41</f>
        <v>0</v>
      </c>
      <c r="H84" s="103" t="str">
        <f>IF(OR(SUM('Consumables, Services &amp; Other'!G41:R41)=0,ISBLANK('Consumables, Services &amp; Other'!S41),ISBLANK('Consumables, Services &amp; Other'!T41)),"No","Yes")</f>
        <v>No</v>
      </c>
    </row>
    <row r="85" spans="2:8">
      <c r="B85" s="109">
        <f>'Consumables, Services &amp; Other'!B42</f>
        <v>18</v>
      </c>
      <c r="C85" s="106" t="str">
        <f>'Consumables, Services &amp; Other'!C42</f>
        <v>Bulb 25 W</v>
      </c>
      <c r="D85" s="89" t="str">
        <f>IF(ISBLANK('Consumables, Services &amp; Other'!D42),"",'Consumables, Services &amp; Other'!D42)</f>
        <v>Consumables</v>
      </c>
      <c r="E85" s="100" t="str">
        <f>IF(ISBLANK('Consumables, Services &amp; Other'!E42),"",'Consumables, Services &amp; Other'!E42)</f>
        <v/>
      </c>
      <c r="F85" s="110">
        <f>'Consumables, Services &amp; Other'!U42</f>
        <v>0</v>
      </c>
      <c r="G85" s="111">
        <f>'Consumables, Services &amp; Other'!V42</f>
        <v>0</v>
      </c>
      <c r="H85" s="103" t="str">
        <f>IF(OR(SUM('Consumables, Services &amp; Other'!G42:R42)=0,ISBLANK('Consumables, Services &amp; Other'!S42),ISBLANK('Consumables, Services &amp; Other'!T42)),"No","Yes")</f>
        <v>No</v>
      </c>
    </row>
    <row r="86" spans="2:8">
      <c r="B86" s="109">
        <f>'Consumables, Services &amp; Other'!B43</f>
        <v>19</v>
      </c>
      <c r="C86" s="106" t="str">
        <f>'Consumables, Services &amp; Other'!C43</f>
        <v>Sanitary mask</v>
      </c>
      <c r="D86" s="89" t="str">
        <f>IF(ISBLANK('Consumables, Services &amp; Other'!D43),"",'Consumables, Services &amp; Other'!D43)</f>
        <v>Consumables</v>
      </c>
      <c r="E86" s="100" t="str">
        <f>IF(ISBLANK('Consumables, Services &amp; Other'!E43),"",'Consumables, Services &amp; Other'!E43)</f>
        <v/>
      </c>
      <c r="F86" s="110">
        <f>'Consumables, Services &amp; Other'!U43</f>
        <v>0</v>
      </c>
      <c r="G86" s="111">
        <f>'Consumables, Services &amp; Other'!V43</f>
        <v>0</v>
      </c>
      <c r="H86" s="103" t="str">
        <f>IF(OR(SUM('Consumables, Services &amp; Other'!G43:R43)=0,ISBLANK('Consumables, Services &amp; Other'!S43),ISBLANK('Consumables, Services &amp; Other'!T43)),"No","Yes")</f>
        <v>No</v>
      </c>
    </row>
    <row r="87" spans="2:8">
      <c r="B87" s="109">
        <f>'Consumables, Services &amp; Other'!B44</f>
        <v>20</v>
      </c>
      <c r="C87" s="106" t="str">
        <f>'Consumables, Services &amp; Other'!C44</f>
        <v>timer</v>
      </c>
      <c r="D87" s="89" t="str">
        <f>IF(ISBLANK('Consumables, Services &amp; Other'!D44),"",'Consumables, Services &amp; Other'!D44)</f>
        <v>Consumables</v>
      </c>
      <c r="E87" s="100" t="str">
        <f>IF(ISBLANK('Consumables, Services &amp; Other'!E44),"",'Consumables, Services &amp; Other'!E44)</f>
        <v/>
      </c>
      <c r="F87" s="110">
        <f>'Consumables, Services &amp; Other'!U44</f>
        <v>0</v>
      </c>
      <c r="G87" s="111">
        <f>'Consumables, Services &amp; Other'!V44</f>
        <v>0</v>
      </c>
      <c r="H87" s="103" t="str">
        <f>IF(OR(SUM('Consumables, Services &amp; Other'!G44:R44)=0,ISBLANK('Consumables, Services &amp; Other'!S44),ISBLANK('Consumables, Services &amp; Other'!T44)),"No","Yes")</f>
        <v>No</v>
      </c>
    </row>
    <row r="88" spans="2:8">
      <c r="B88" s="109">
        <f>'Consumables, Services &amp; Other'!B45</f>
        <v>21</v>
      </c>
      <c r="C88" s="106" t="str">
        <f>'Consumables, Services &amp; Other'!C45</f>
        <v>[insert]</v>
      </c>
      <c r="D88" s="89" t="str">
        <f>IF(ISBLANK('Consumables, Services &amp; Other'!D45),"",'Consumables, Services &amp; Other'!D45)</f>
        <v/>
      </c>
      <c r="E88" s="100" t="str">
        <f>IF(ISBLANK('Consumables, Services &amp; Other'!E45),"",'Consumables, Services &amp; Other'!E45)</f>
        <v/>
      </c>
      <c r="F88" s="110">
        <f>'Consumables, Services &amp; Other'!U45</f>
        <v>0</v>
      </c>
      <c r="G88" s="111">
        <f>'Consumables, Services &amp; Other'!V45</f>
        <v>0</v>
      </c>
      <c r="H88" s="103" t="str">
        <f>IF(OR(SUM('Consumables, Services &amp; Other'!G45:R45)=0,ISBLANK('Consumables, Services &amp; Other'!S45),ISBLANK('Consumables, Services &amp; Other'!T45)),"No","Yes")</f>
        <v>No</v>
      </c>
    </row>
    <row r="89" spans="2:8">
      <c r="B89" s="109">
        <f>'Consumables, Services &amp; Other'!B46</f>
        <v>22</v>
      </c>
      <c r="C89" s="106" t="str">
        <f>'Consumables, Services &amp; Other'!C46</f>
        <v>[insert]</v>
      </c>
      <c r="D89" s="89" t="str">
        <f>IF(ISBLANK('Consumables, Services &amp; Other'!D46),"",'Consumables, Services &amp; Other'!D46)</f>
        <v/>
      </c>
      <c r="E89" s="100" t="str">
        <f>IF(ISBLANK('Consumables, Services &amp; Other'!E46),"",'Consumables, Services &amp; Other'!E46)</f>
        <v/>
      </c>
      <c r="F89" s="110">
        <f>'Consumables, Services &amp; Other'!U46</f>
        <v>0</v>
      </c>
      <c r="G89" s="111">
        <f>'Consumables, Services &amp; Other'!V46</f>
        <v>0</v>
      </c>
      <c r="H89" s="103" t="str">
        <f>IF(OR(SUM('Consumables, Services &amp; Other'!G46:R46)=0,ISBLANK('Consumables, Services &amp; Other'!S46),ISBLANK('Consumables, Services &amp; Other'!T46)),"No","Yes")</f>
        <v>No</v>
      </c>
    </row>
    <row r="90" spans="2:8">
      <c r="B90" s="109">
        <f>'Consumables, Services &amp; Other'!B47</f>
        <v>23</v>
      </c>
      <c r="C90" s="106" t="str">
        <f>'Consumables, Services &amp; Other'!C47</f>
        <v>[insert]</v>
      </c>
      <c r="D90" s="89" t="str">
        <f>IF(ISBLANK('Consumables, Services &amp; Other'!D47),"",'Consumables, Services &amp; Other'!D47)</f>
        <v/>
      </c>
      <c r="E90" s="100" t="str">
        <f>IF(ISBLANK('Consumables, Services &amp; Other'!E47),"",'Consumables, Services &amp; Other'!E47)</f>
        <v/>
      </c>
      <c r="F90" s="110">
        <f>'Consumables, Services &amp; Other'!U47</f>
        <v>0</v>
      </c>
      <c r="G90" s="111">
        <f>'Consumables, Services &amp; Other'!V47</f>
        <v>0</v>
      </c>
      <c r="H90" s="103" t="str">
        <f>IF(OR(SUM('Consumables, Services &amp; Other'!G47:R47)=0,ISBLANK('Consumables, Services &amp; Other'!S47),ISBLANK('Consumables, Services &amp; Other'!T47)),"No","Yes")</f>
        <v>No</v>
      </c>
    </row>
    <row r="91" spans="2:8">
      <c r="B91" s="109">
        <f>'Consumables, Services &amp; Other'!B48</f>
        <v>24</v>
      </c>
      <c r="C91" s="106" t="str">
        <f>'Consumables, Services &amp; Other'!C48</f>
        <v>[insert]</v>
      </c>
      <c r="D91" s="89" t="str">
        <f>IF(ISBLANK('Consumables, Services &amp; Other'!D48),"",'Consumables, Services &amp; Other'!D48)</f>
        <v/>
      </c>
      <c r="E91" s="100" t="str">
        <f>IF(ISBLANK('Consumables, Services &amp; Other'!E48),"",'Consumables, Services &amp; Other'!E48)</f>
        <v/>
      </c>
      <c r="F91" s="110">
        <f>'Consumables, Services &amp; Other'!U48</f>
        <v>0</v>
      </c>
      <c r="G91" s="111">
        <f>'Consumables, Services &amp; Other'!V48</f>
        <v>0</v>
      </c>
      <c r="H91" s="103" t="str">
        <f>IF(OR(SUM('Consumables, Services &amp; Other'!G48:R48)=0,ISBLANK('Consumables, Services &amp; Other'!S48),ISBLANK('Consumables, Services &amp; Other'!T48)),"No","Yes")</f>
        <v>No</v>
      </c>
    </row>
    <row r="92" spans="2:8">
      <c r="B92" s="109">
        <f>'Consumables, Services &amp; Other'!B49</f>
        <v>25</v>
      </c>
      <c r="C92" s="106" t="str">
        <f>'Consumables, Services &amp; Other'!C49</f>
        <v>[insert]</v>
      </c>
      <c r="D92" s="89" t="str">
        <f>IF(ISBLANK('Consumables, Services &amp; Other'!D49),"",'Consumables, Services &amp; Other'!D49)</f>
        <v/>
      </c>
      <c r="E92" s="100" t="str">
        <f>IF(ISBLANK('Consumables, Services &amp; Other'!E49),"",'Consumables, Services &amp; Other'!E49)</f>
        <v/>
      </c>
      <c r="F92" s="110">
        <f>'Consumables, Services &amp; Other'!U49</f>
        <v>0</v>
      </c>
      <c r="G92" s="111">
        <f>'Consumables, Services &amp; Other'!V49</f>
        <v>0</v>
      </c>
      <c r="H92" s="103" t="str">
        <f>IF(OR(SUM('Consumables, Services &amp; Other'!G49:R49)=0,ISBLANK('Consumables, Services &amp; Other'!S49),ISBLANK('Consumables, Services &amp; Other'!T49)),"No","Yes")</f>
        <v>No</v>
      </c>
    </row>
    <row r="93" spans="2:8">
      <c r="B93" s="109">
        <f>'Consumables, Services &amp; Other'!B50</f>
        <v>26</v>
      </c>
      <c r="C93" s="106" t="str">
        <f>'Consumables, Services &amp; Other'!C50</f>
        <v>[insert]</v>
      </c>
      <c r="D93" s="89" t="str">
        <f>IF(ISBLANK('Consumables, Services &amp; Other'!D50),"",'Consumables, Services &amp; Other'!D50)</f>
        <v/>
      </c>
      <c r="E93" s="100" t="str">
        <f>IF(ISBLANK('Consumables, Services &amp; Other'!E50),"",'Consumables, Services &amp; Other'!E50)</f>
        <v/>
      </c>
      <c r="F93" s="110">
        <f>'Consumables, Services &amp; Other'!U50</f>
        <v>0</v>
      </c>
      <c r="G93" s="111">
        <f>'Consumables, Services &amp; Other'!V50</f>
        <v>0</v>
      </c>
      <c r="H93" s="103" t="str">
        <f>IF(OR(SUM('Consumables, Services &amp; Other'!G50:R50)=0,ISBLANK('Consumables, Services &amp; Other'!S50),ISBLANK('Consumables, Services &amp; Other'!T50)),"No","Yes")</f>
        <v>No</v>
      </c>
    </row>
    <row r="94" spans="2:8">
      <c r="B94" s="109">
        <f>'Consumables, Services &amp; Other'!B51</f>
        <v>27</v>
      </c>
      <c r="C94" s="106" t="str">
        <f>'Consumables, Services &amp; Other'!C51</f>
        <v>[insert]</v>
      </c>
      <c r="D94" s="89" t="str">
        <f>IF(ISBLANK('Consumables, Services &amp; Other'!D51),"",'Consumables, Services &amp; Other'!D51)</f>
        <v/>
      </c>
      <c r="E94" s="100" t="str">
        <f>IF(ISBLANK('Consumables, Services &amp; Other'!E51),"",'Consumables, Services &amp; Other'!E51)</f>
        <v/>
      </c>
      <c r="F94" s="110">
        <f>'Consumables, Services &amp; Other'!U51</f>
        <v>0</v>
      </c>
      <c r="G94" s="111">
        <f>'Consumables, Services &amp; Other'!V51</f>
        <v>0</v>
      </c>
      <c r="H94" s="103" t="str">
        <f>IF(OR(SUM('Consumables, Services &amp; Other'!G51:R51)=0,ISBLANK('Consumables, Services &amp; Other'!S51),ISBLANK('Consumables, Services &amp; Other'!T51)),"No","Yes")</f>
        <v>No</v>
      </c>
    </row>
    <row r="95" spans="2:8">
      <c r="B95" s="109">
        <f>'Consumables, Services &amp; Other'!B52</f>
        <v>28</v>
      </c>
      <c r="C95" s="106" t="str">
        <f>'Consumables, Services &amp; Other'!C52</f>
        <v>[insert]</v>
      </c>
      <c r="D95" s="89" t="str">
        <f>IF(ISBLANK('Consumables, Services &amp; Other'!D52),"",'Consumables, Services &amp; Other'!D52)</f>
        <v/>
      </c>
      <c r="E95" s="100" t="str">
        <f>IF(ISBLANK('Consumables, Services &amp; Other'!E52),"",'Consumables, Services &amp; Other'!E52)</f>
        <v/>
      </c>
      <c r="F95" s="110">
        <f>'Consumables, Services &amp; Other'!U52</f>
        <v>0</v>
      </c>
      <c r="G95" s="111">
        <f>'Consumables, Services &amp; Other'!V52</f>
        <v>0</v>
      </c>
      <c r="H95" s="103" t="str">
        <f>IF(OR(SUM('Consumables, Services &amp; Other'!G52:R52)=0,ISBLANK('Consumables, Services &amp; Other'!S52),ISBLANK('Consumables, Services &amp; Other'!T52)),"No","Yes")</f>
        <v>No</v>
      </c>
    </row>
    <row r="96" spans="2:8">
      <c r="B96" s="109">
        <f>'Consumables, Services &amp; Other'!B53</f>
        <v>29</v>
      </c>
      <c r="C96" s="106" t="str">
        <f>'Consumables, Services &amp; Other'!C53</f>
        <v>[insert]</v>
      </c>
      <c r="D96" s="89" t="str">
        <f>IF(ISBLANK('Consumables, Services &amp; Other'!D53),"",'Consumables, Services &amp; Other'!D53)</f>
        <v/>
      </c>
      <c r="E96" s="100" t="str">
        <f>IF(ISBLANK('Consumables, Services &amp; Other'!E53),"",'Consumables, Services &amp; Other'!E53)</f>
        <v/>
      </c>
      <c r="F96" s="110">
        <f>'Consumables, Services &amp; Other'!U53</f>
        <v>0</v>
      </c>
      <c r="G96" s="111">
        <f>'Consumables, Services &amp; Other'!V53</f>
        <v>0</v>
      </c>
      <c r="H96" s="103" t="str">
        <f>IF(OR(SUM('Consumables, Services &amp; Other'!G53:R53)=0,ISBLANK('Consumables, Services &amp; Other'!S53),ISBLANK('Consumables, Services &amp; Other'!T53)),"No","Yes")</f>
        <v>No</v>
      </c>
    </row>
    <row r="97" spans="2:8">
      <c r="B97" s="109">
        <f>'Consumables, Services &amp; Other'!B54</f>
        <v>30</v>
      </c>
      <c r="C97" s="106" t="str">
        <f>'Consumables, Services &amp; Other'!C54</f>
        <v>[insert]</v>
      </c>
      <c r="D97" s="89" t="str">
        <f>IF(ISBLANK('Consumables, Services &amp; Other'!D54),"",'Consumables, Services &amp; Other'!D54)</f>
        <v/>
      </c>
      <c r="E97" s="100" t="str">
        <f>IF(ISBLANK('Consumables, Services &amp; Other'!E54),"",'Consumables, Services &amp; Other'!E54)</f>
        <v/>
      </c>
      <c r="F97" s="110">
        <f>'Consumables, Services &amp; Other'!U54</f>
        <v>0</v>
      </c>
      <c r="G97" s="111">
        <f>'Consumables, Services &amp; Other'!V54</f>
        <v>0</v>
      </c>
      <c r="H97" s="103" t="str">
        <f>IF(OR(SUM('Consumables, Services &amp; Other'!G54:R54)=0,ISBLANK('Consumables, Services &amp; Other'!S54),ISBLANK('Consumables, Services &amp; Other'!T54)),"No","Yes")</f>
        <v>No</v>
      </c>
    </row>
    <row r="98" spans="2:8">
      <c r="B98" s="109">
        <f>'Consumables, Services &amp; Other'!B55</f>
        <v>31</v>
      </c>
      <c r="C98" s="106" t="str">
        <f>'Consumables, Services &amp; Other'!C55</f>
        <v>[insert]</v>
      </c>
      <c r="D98" s="89" t="str">
        <f>IF(ISBLANK('Consumables, Services &amp; Other'!D55),"",'Consumables, Services &amp; Other'!D55)</f>
        <v/>
      </c>
      <c r="E98" s="100" t="str">
        <f>IF(ISBLANK('Consumables, Services &amp; Other'!E55),"",'Consumables, Services &amp; Other'!E55)</f>
        <v/>
      </c>
      <c r="F98" s="110">
        <f>'Consumables, Services &amp; Other'!U55</f>
        <v>0</v>
      </c>
      <c r="G98" s="111">
        <f>'Consumables, Services &amp; Other'!V55</f>
        <v>0</v>
      </c>
      <c r="H98" s="103" t="str">
        <f>IF(OR(SUM('Consumables, Services &amp; Other'!G55:R55)=0,ISBLANK('Consumables, Services &amp; Other'!S55),ISBLANK('Consumables, Services &amp; Other'!T55)),"No","Yes")</f>
        <v>No</v>
      </c>
    </row>
    <row r="99" spans="2:8">
      <c r="B99" s="109">
        <f>'Consumables, Services &amp; Other'!B56</f>
        <v>32</v>
      </c>
      <c r="C99" s="106" t="str">
        <f>'Consumables, Services &amp; Other'!C56</f>
        <v>[insert]</v>
      </c>
      <c r="D99" s="89" t="str">
        <f>IF(ISBLANK('Consumables, Services &amp; Other'!D56),"",'Consumables, Services &amp; Other'!D56)</f>
        <v/>
      </c>
      <c r="E99" s="100" t="str">
        <f>IF(ISBLANK('Consumables, Services &amp; Other'!E56),"",'Consumables, Services &amp; Other'!E56)</f>
        <v/>
      </c>
      <c r="F99" s="110">
        <f>'Consumables, Services &amp; Other'!U56</f>
        <v>0</v>
      </c>
      <c r="G99" s="111">
        <f>'Consumables, Services &amp; Other'!V56</f>
        <v>0</v>
      </c>
      <c r="H99" s="103" t="str">
        <f>IF(OR(SUM('Consumables, Services &amp; Other'!G56:R56)=0,ISBLANK('Consumables, Services &amp; Other'!S56),ISBLANK('Consumables, Services &amp; Other'!T56)),"No","Yes")</f>
        <v>No</v>
      </c>
    </row>
    <row r="100" spans="2:8">
      <c r="B100" s="109">
        <f>'Consumables, Services &amp; Other'!B57</f>
        <v>33</v>
      </c>
      <c r="C100" s="106" t="str">
        <f>'Consumables, Services &amp; Other'!C57</f>
        <v>[insert]</v>
      </c>
      <c r="D100" s="89" t="str">
        <f>IF(ISBLANK('Consumables, Services &amp; Other'!D57),"",'Consumables, Services &amp; Other'!D57)</f>
        <v/>
      </c>
      <c r="E100" s="100" t="str">
        <f>IF(ISBLANK('Consumables, Services &amp; Other'!E57),"",'Consumables, Services &amp; Other'!E57)</f>
        <v/>
      </c>
      <c r="F100" s="110">
        <f>'Consumables, Services &amp; Other'!U57</f>
        <v>0</v>
      </c>
      <c r="G100" s="111">
        <f>'Consumables, Services &amp; Other'!V57</f>
        <v>0</v>
      </c>
      <c r="H100" s="103" t="str">
        <f>IF(OR(SUM('Consumables, Services &amp; Other'!G57:R57)=0,ISBLANK('Consumables, Services &amp; Other'!S57),ISBLANK('Consumables, Services &amp; Other'!T57)),"No","Yes")</f>
        <v>No</v>
      </c>
    </row>
    <row r="101" spans="2:8">
      <c r="B101" s="109">
        <f>'Consumables, Services &amp; Other'!B58</f>
        <v>34</v>
      </c>
      <c r="C101" s="106" t="str">
        <f>'Consumables, Services &amp; Other'!C58</f>
        <v>[insert]</v>
      </c>
      <c r="D101" s="89" t="str">
        <f>IF(ISBLANK('Consumables, Services &amp; Other'!D58),"",'Consumables, Services &amp; Other'!D58)</f>
        <v/>
      </c>
      <c r="E101" s="100" t="str">
        <f>IF(ISBLANK('Consumables, Services &amp; Other'!E58),"",'Consumables, Services &amp; Other'!E58)</f>
        <v/>
      </c>
      <c r="F101" s="110">
        <f>'Consumables, Services &amp; Other'!U58</f>
        <v>0</v>
      </c>
      <c r="G101" s="111">
        <f>'Consumables, Services &amp; Other'!V58</f>
        <v>0</v>
      </c>
      <c r="H101" s="103" t="str">
        <f>IF(OR(SUM('Consumables, Services &amp; Other'!G58:R58)=0,ISBLANK('Consumables, Services &amp; Other'!S58),ISBLANK('Consumables, Services &amp; Other'!T58)),"No","Yes")</f>
        <v>No</v>
      </c>
    </row>
    <row r="102" spans="2:8">
      <c r="B102" s="109">
        <f>'Consumables, Services &amp; Other'!B59</f>
        <v>35</v>
      </c>
      <c r="C102" s="106" t="str">
        <f>'Consumables, Services &amp; Other'!C59</f>
        <v>[insert]</v>
      </c>
      <c r="D102" s="89" t="str">
        <f>IF(ISBLANK('Consumables, Services &amp; Other'!D59),"",'Consumables, Services &amp; Other'!D59)</f>
        <v/>
      </c>
      <c r="E102" s="100" t="str">
        <f>IF(ISBLANK('Consumables, Services &amp; Other'!E59),"",'Consumables, Services &amp; Other'!E59)</f>
        <v/>
      </c>
      <c r="F102" s="110">
        <f>'Consumables, Services &amp; Other'!U59</f>
        <v>0</v>
      </c>
      <c r="G102" s="111">
        <f>'Consumables, Services &amp; Other'!V59</f>
        <v>0</v>
      </c>
      <c r="H102" s="103" t="str">
        <f>IF(OR(SUM('Consumables, Services &amp; Other'!G59:R59)=0,ISBLANK('Consumables, Services &amp; Other'!S59),ISBLANK('Consumables, Services &amp; Other'!T59)),"No","Yes")</f>
        <v>No</v>
      </c>
    </row>
    <row r="103" spans="2:8">
      <c r="B103" s="109">
        <f>'Consumables, Services &amp; Other'!B60</f>
        <v>36</v>
      </c>
      <c r="C103" s="106" t="str">
        <f>'Consumables, Services &amp; Other'!C60</f>
        <v>[insert]</v>
      </c>
      <c r="D103" s="89" t="str">
        <f>IF(ISBLANK('Consumables, Services &amp; Other'!D60),"",'Consumables, Services &amp; Other'!D60)</f>
        <v/>
      </c>
      <c r="E103" s="100" t="str">
        <f>IF(ISBLANK('Consumables, Services &amp; Other'!E60),"",'Consumables, Services &amp; Other'!E60)</f>
        <v/>
      </c>
      <c r="F103" s="110">
        <f>'Consumables, Services &amp; Other'!U60</f>
        <v>0</v>
      </c>
      <c r="G103" s="111">
        <f>'Consumables, Services &amp; Other'!V60</f>
        <v>0</v>
      </c>
      <c r="H103" s="103" t="str">
        <f>IF(OR(SUM('Consumables, Services &amp; Other'!G60:R60)=0,ISBLANK('Consumables, Services &amp; Other'!S60),ISBLANK('Consumables, Services &amp; Other'!T60)),"No","Yes")</f>
        <v>No</v>
      </c>
    </row>
    <row r="104" spans="2:8">
      <c r="B104" s="109">
        <f>'Consumables, Services &amp; Other'!B61</f>
        <v>37</v>
      </c>
      <c r="C104" s="106" t="str">
        <f>'Consumables, Services &amp; Other'!C61</f>
        <v>[insert]</v>
      </c>
      <c r="D104" s="89" t="str">
        <f>IF(ISBLANK('Consumables, Services &amp; Other'!D61),"",'Consumables, Services &amp; Other'!D61)</f>
        <v/>
      </c>
      <c r="E104" s="100" t="str">
        <f>IF(ISBLANK('Consumables, Services &amp; Other'!E61),"",'Consumables, Services &amp; Other'!E61)</f>
        <v/>
      </c>
      <c r="F104" s="110">
        <f>'Consumables, Services &amp; Other'!U61</f>
        <v>0</v>
      </c>
      <c r="G104" s="111">
        <f>'Consumables, Services &amp; Other'!V61</f>
        <v>0</v>
      </c>
      <c r="H104" s="103" t="str">
        <f>IF(OR(SUM('Consumables, Services &amp; Other'!G61:R61)=0,ISBLANK('Consumables, Services &amp; Other'!S61),ISBLANK('Consumables, Services &amp; Other'!T61)),"No","Yes")</f>
        <v>No</v>
      </c>
    </row>
    <row r="105" spans="2:8">
      <c r="B105" s="109">
        <f>'Consumables, Services &amp; Other'!B62</f>
        <v>38</v>
      </c>
      <c r="C105" s="106" t="str">
        <f>'Consumables, Services &amp; Other'!C62</f>
        <v>[insert]</v>
      </c>
      <c r="D105" s="89" t="str">
        <f>IF(ISBLANK('Consumables, Services &amp; Other'!D62),"",'Consumables, Services &amp; Other'!D62)</f>
        <v/>
      </c>
      <c r="E105" s="100" t="str">
        <f>IF(ISBLANK('Consumables, Services &amp; Other'!E62),"",'Consumables, Services &amp; Other'!E62)</f>
        <v/>
      </c>
      <c r="F105" s="110">
        <f>'Consumables, Services &amp; Other'!U62</f>
        <v>0</v>
      </c>
      <c r="G105" s="111">
        <f>'Consumables, Services &amp; Other'!V62</f>
        <v>0</v>
      </c>
      <c r="H105" s="103" t="str">
        <f>IF(OR(SUM('Consumables, Services &amp; Other'!G62:R62)=0,ISBLANK('Consumables, Services &amp; Other'!S62),ISBLANK('Consumables, Services &amp; Other'!T62)),"No","Yes")</f>
        <v>No</v>
      </c>
    </row>
    <row r="106" spans="2:8">
      <c r="B106" s="109">
        <f>'Consumables, Services &amp; Other'!B63</f>
        <v>39</v>
      </c>
      <c r="C106" s="106" t="str">
        <f>'Consumables, Services &amp; Other'!C63</f>
        <v>[insert]</v>
      </c>
      <c r="D106" s="89" t="str">
        <f>IF(ISBLANK('Consumables, Services &amp; Other'!D63),"",'Consumables, Services &amp; Other'!D63)</f>
        <v/>
      </c>
      <c r="E106" s="100" t="str">
        <f>IF(ISBLANK('Consumables, Services &amp; Other'!E63),"",'Consumables, Services &amp; Other'!E63)</f>
        <v/>
      </c>
      <c r="F106" s="110">
        <f>'Consumables, Services &amp; Other'!U63</f>
        <v>0</v>
      </c>
      <c r="G106" s="111">
        <f>'Consumables, Services &amp; Other'!V63</f>
        <v>0</v>
      </c>
      <c r="H106" s="103" t="str">
        <f>IF(OR(SUM('Consumables, Services &amp; Other'!G63:R63)=0,ISBLANK('Consumables, Services &amp; Other'!S63),ISBLANK('Consumables, Services &amp; Other'!T63)),"No","Yes")</f>
        <v>No</v>
      </c>
    </row>
    <row r="107" spans="2:8">
      <c r="B107" s="109">
        <f>'Consumables, Services &amp; Other'!B64</f>
        <v>40</v>
      </c>
      <c r="C107" s="106" t="str">
        <f>'Consumables, Services &amp; Other'!C64</f>
        <v>[insert]</v>
      </c>
      <c r="D107" s="89" t="str">
        <f>IF(ISBLANK('Consumables, Services &amp; Other'!D64),"",'Consumables, Services &amp; Other'!D64)</f>
        <v/>
      </c>
      <c r="E107" s="100" t="str">
        <f>IF(ISBLANK('Consumables, Services &amp; Other'!E64),"",'Consumables, Services &amp; Other'!E64)</f>
        <v/>
      </c>
      <c r="F107" s="110">
        <f>'Consumables, Services &amp; Other'!U64</f>
        <v>0</v>
      </c>
      <c r="G107" s="111">
        <f>'Consumables, Services &amp; Other'!V64</f>
        <v>0</v>
      </c>
      <c r="H107" s="103" t="str">
        <f>IF(OR(SUM('Consumables, Services &amp; Other'!G64:R64)=0,ISBLANK('Consumables, Services &amp; Other'!S64),ISBLANK('Consumables, Services &amp; Other'!T64)),"No","Yes")</f>
        <v>No</v>
      </c>
    </row>
    <row r="108" spans="2:8">
      <c r="B108" s="109">
        <f>'Consumables, Services &amp; Other'!B65</f>
        <v>41</v>
      </c>
      <c r="C108" s="106" t="str">
        <f>'Consumables, Services &amp; Other'!C65</f>
        <v>[insert]</v>
      </c>
      <c r="D108" s="89" t="str">
        <f>IF(ISBLANK('Consumables, Services &amp; Other'!D65),"",'Consumables, Services &amp; Other'!D65)</f>
        <v/>
      </c>
      <c r="E108" s="100" t="str">
        <f>IF(ISBLANK('Consumables, Services &amp; Other'!E65),"",'Consumables, Services &amp; Other'!E65)</f>
        <v/>
      </c>
      <c r="F108" s="110">
        <f>'Consumables, Services &amp; Other'!U65</f>
        <v>0</v>
      </c>
      <c r="G108" s="111">
        <f>'Consumables, Services &amp; Other'!V65</f>
        <v>0</v>
      </c>
      <c r="H108" s="103" t="str">
        <f>IF(OR(SUM('Consumables, Services &amp; Other'!G65:R65)=0,ISBLANK('Consumables, Services &amp; Other'!S65),ISBLANK('Consumables, Services &amp; Other'!T65)),"No","Yes")</f>
        <v>No</v>
      </c>
    </row>
    <row r="109" spans="2:8">
      <c r="B109" s="109">
        <f>'Consumables, Services &amp; Other'!B66</f>
        <v>42</v>
      </c>
      <c r="C109" s="106" t="str">
        <f>'Consumables, Services &amp; Other'!C66</f>
        <v>[insert]</v>
      </c>
      <c r="D109" s="89" t="str">
        <f>IF(ISBLANK('Consumables, Services &amp; Other'!D66),"",'Consumables, Services &amp; Other'!D66)</f>
        <v/>
      </c>
      <c r="E109" s="100" t="str">
        <f>IF(ISBLANK('Consumables, Services &amp; Other'!E66),"",'Consumables, Services &amp; Other'!E66)</f>
        <v/>
      </c>
      <c r="F109" s="110">
        <f>'Consumables, Services &amp; Other'!U66</f>
        <v>0</v>
      </c>
      <c r="G109" s="111">
        <f>'Consumables, Services &amp; Other'!V66</f>
        <v>0</v>
      </c>
      <c r="H109" s="103" t="str">
        <f>IF(OR(SUM('Consumables, Services &amp; Other'!G66:R66)=0,ISBLANK('Consumables, Services &amp; Other'!S66),ISBLANK('Consumables, Services &amp; Other'!T66)),"No","Yes")</f>
        <v>No</v>
      </c>
    </row>
    <row r="110" spans="2:8">
      <c r="B110" s="109">
        <f>'Consumables, Services &amp; Other'!B67</f>
        <v>43</v>
      </c>
      <c r="C110" s="106" t="str">
        <f>'Consumables, Services &amp; Other'!C67</f>
        <v>[insert]</v>
      </c>
      <c r="D110" s="89" t="str">
        <f>IF(ISBLANK('Consumables, Services &amp; Other'!D67),"",'Consumables, Services &amp; Other'!D67)</f>
        <v/>
      </c>
      <c r="E110" s="100" t="str">
        <f>IF(ISBLANK('Consumables, Services &amp; Other'!E67),"",'Consumables, Services &amp; Other'!E67)</f>
        <v/>
      </c>
      <c r="F110" s="110">
        <f>'Consumables, Services &amp; Other'!U67</f>
        <v>0</v>
      </c>
      <c r="G110" s="111">
        <f>'Consumables, Services &amp; Other'!V67</f>
        <v>0</v>
      </c>
      <c r="H110" s="103" t="str">
        <f>IF(OR(SUM('Consumables, Services &amp; Other'!G67:R67)=0,ISBLANK('Consumables, Services &amp; Other'!S67),ISBLANK('Consumables, Services &amp; Other'!T67)),"No","Yes")</f>
        <v>No</v>
      </c>
    </row>
    <row r="111" spans="2:8">
      <c r="B111" s="109">
        <f>'Consumables, Services &amp; Other'!B68</f>
        <v>44</v>
      </c>
      <c r="C111" s="106" t="str">
        <f>'Consumables, Services &amp; Other'!C68</f>
        <v>[insert]</v>
      </c>
      <c r="D111" s="89" t="str">
        <f>IF(ISBLANK('Consumables, Services &amp; Other'!D68),"",'Consumables, Services &amp; Other'!D68)</f>
        <v/>
      </c>
      <c r="E111" s="100" t="str">
        <f>IF(ISBLANK('Consumables, Services &amp; Other'!E68),"",'Consumables, Services &amp; Other'!E68)</f>
        <v/>
      </c>
      <c r="F111" s="110">
        <f>'Consumables, Services &amp; Other'!U68</f>
        <v>0</v>
      </c>
      <c r="G111" s="111">
        <f>'Consumables, Services &amp; Other'!V68</f>
        <v>0</v>
      </c>
      <c r="H111" s="103" t="str">
        <f>IF(OR(SUM('Consumables, Services &amp; Other'!G68:R68)=0,ISBLANK('Consumables, Services &amp; Other'!S68),ISBLANK('Consumables, Services &amp; Other'!T68)),"No","Yes")</f>
        <v>No</v>
      </c>
    </row>
    <row r="112" spans="2:8">
      <c r="B112" s="109">
        <f>'Consumables, Services &amp; Other'!B69</f>
        <v>45</v>
      </c>
      <c r="C112" s="106" t="str">
        <f>'Consumables, Services &amp; Other'!C69</f>
        <v>[insert]</v>
      </c>
      <c r="D112" s="89" t="str">
        <f>IF(ISBLANK('Consumables, Services &amp; Other'!D69),"",'Consumables, Services &amp; Other'!D69)</f>
        <v/>
      </c>
      <c r="E112" s="100" t="str">
        <f>IF(ISBLANK('Consumables, Services &amp; Other'!E69),"",'Consumables, Services &amp; Other'!E69)</f>
        <v/>
      </c>
      <c r="F112" s="110">
        <f>'Consumables, Services &amp; Other'!U69</f>
        <v>0</v>
      </c>
      <c r="G112" s="111">
        <f>'Consumables, Services &amp; Other'!V69</f>
        <v>0</v>
      </c>
      <c r="H112" s="103" t="str">
        <f>IF(OR(SUM('Consumables, Services &amp; Other'!G69:R69)=0,ISBLANK('Consumables, Services &amp; Other'!S69),ISBLANK('Consumables, Services &amp; Other'!T69)),"No","Yes")</f>
        <v>No</v>
      </c>
    </row>
    <row r="113" spans="2:8">
      <c r="B113" s="109">
        <f>'Consumables, Services &amp; Other'!B70</f>
        <v>46</v>
      </c>
      <c r="C113" s="106" t="str">
        <f>'Consumables, Services &amp; Other'!C70</f>
        <v>[insert]</v>
      </c>
      <c r="D113" s="89" t="str">
        <f>IF(ISBLANK('Consumables, Services &amp; Other'!D70),"",'Consumables, Services &amp; Other'!D70)</f>
        <v/>
      </c>
      <c r="E113" s="100" t="str">
        <f>IF(ISBLANK('Consumables, Services &amp; Other'!E70),"",'Consumables, Services &amp; Other'!E70)</f>
        <v/>
      </c>
      <c r="F113" s="110">
        <f>'Consumables, Services &amp; Other'!U70</f>
        <v>0</v>
      </c>
      <c r="G113" s="111">
        <f>'Consumables, Services &amp; Other'!V70</f>
        <v>0</v>
      </c>
      <c r="H113" s="103" t="str">
        <f>IF(OR(SUM('Consumables, Services &amp; Other'!G70:R70)=0,ISBLANK('Consumables, Services &amp; Other'!S70),ISBLANK('Consumables, Services &amp; Other'!T70)),"No","Yes")</f>
        <v>No</v>
      </c>
    </row>
    <row r="114" spans="2:8">
      <c r="B114" s="109">
        <f>'Consumables, Services &amp; Other'!B71</f>
        <v>47</v>
      </c>
      <c r="C114" s="106" t="str">
        <f>'Consumables, Services &amp; Other'!C71</f>
        <v>[insert]</v>
      </c>
      <c r="D114" s="89" t="str">
        <f>IF(ISBLANK('Consumables, Services &amp; Other'!D71),"",'Consumables, Services &amp; Other'!D71)</f>
        <v/>
      </c>
      <c r="E114" s="100" t="str">
        <f>IF(ISBLANK('Consumables, Services &amp; Other'!E71),"",'Consumables, Services &amp; Other'!E71)</f>
        <v/>
      </c>
      <c r="F114" s="110">
        <f>'Consumables, Services &amp; Other'!U71</f>
        <v>0</v>
      </c>
      <c r="G114" s="111">
        <f>'Consumables, Services &amp; Other'!V71</f>
        <v>0</v>
      </c>
      <c r="H114" s="103" t="str">
        <f>IF(OR(SUM('Consumables, Services &amp; Other'!G71:R71)=0,ISBLANK('Consumables, Services &amp; Other'!S71),ISBLANK('Consumables, Services &amp; Other'!T71)),"No","Yes")</f>
        <v>No</v>
      </c>
    </row>
    <row r="115" spans="2:8">
      <c r="B115" s="109">
        <f>'Consumables, Services &amp; Other'!B72</f>
        <v>48</v>
      </c>
      <c r="C115" s="106" t="str">
        <f>'Consumables, Services &amp; Other'!C72</f>
        <v>[insert]</v>
      </c>
      <c r="D115" s="89" t="str">
        <f>IF(ISBLANK('Consumables, Services &amp; Other'!D72),"",'Consumables, Services &amp; Other'!D72)</f>
        <v/>
      </c>
      <c r="E115" s="100" t="str">
        <f>IF(ISBLANK('Consumables, Services &amp; Other'!E72),"",'Consumables, Services &amp; Other'!E72)</f>
        <v/>
      </c>
      <c r="F115" s="110">
        <f>'Consumables, Services &amp; Other'!U72</f>
        <v>0</v>
      </c>
      <c r="G115" s="111">
        <f>'Consumables, Services &amp; Other'!V72</f>
        <v>0</v>
      </c>
      <c r="H115" s="103" t="str">
        <f>IF(OR(SUM('Consumables, Services &amp; Other'!G72:R72)=0,ISBLANK('Consumables, Services &amp; Other'!S72),ISBLANK('Consumables, Services &amp; Other'!T72)),"No","Yes")</f>
        <v>No</v>
      </c>
    </row>
    <row r="116" spans="2:8">
      <c r="B116" s="109">
        <f>'Consumables, Services &amp; Other'!B73</f>
        <v>49</v>
      </c>
      <c r="C116" s="106" t="str">
        <f>'Consumables, Services &amp; Other'!C73</f>
        <v>[insert]</v>
      </c>
      <c r="D116" s="89" t="str">
        <f>IF(ISBLANK('Consumables, Services &amp; Other'!D73),"",'Consumables, Services &amp; Other'!D73)</f>
        <v/>
      </c>
      <c r="E116" s="100" t="str">
        <f>IF(ISBLANK('Consumables, Services &amp; Other'!E73),"",'Consumables, Services &amp; Other'!E73)</f>
        <v/>
      </c>
      <c r="F116" s="110">
        <f>'Consumables, Services &amp; Other'!U73</f>
        <v>0</v>
      </c>
      <c r="G116" s="111">
        <f>'Consumables, Services &amp; Other'!V73</f>
        <v>0</v>
      </c>
      <c r="H116" s="103" t="str">
        <f>IF(OR(SUM('Consumables, Services &amp; Other'!G73:R73)=0,ISBLANK('Consumables, Services &amp; Other'!S73),ISBLANK('Consumables, Services &amp; Other'!T73)),"No","Yes")</f>
        <v>No</v>
      </c>
    </row>
    <row r="117" spans="2:8">
      <c r="B117" s="109">
        <f>'Consumables, Services &amp; Other'!B74</f>
        <v>50</v>
      </c>
      <c r="C117" s="106" t="str">
        <f>'Consumables, Services &amp; Other'!C74</f>
        <v>[insert]</v>
      </c>
      <c r="D117" s="89" t="str">
        <f>IF(ISBLANK('Consumables, Services &amp; Other'!D74),"",'Consumables, Services &amp; Other'!D74)</f>
        <v/>
      </c>
      <c r="E117" s="100" t="str">
        <f>IF(ISBLANK('Consumables, Services &amp; Other'!E74),"",'Consumables, Services &amp; Other'!E74)</f>
        <v/>
      </c>
      <c r="F117" s="110">
        <f>'Consumables, Services &amp; Other'!U74</f>
        <v>0</v>
      </c>
      <c r="G117" s="111">
        <f>'Consumables, Services &amp; Other'!V74</f>
        <v>0</v>
      </c>
      <c r="H117" s="103" t="str">
        <f>IF(OR(SUM('Consumables, Services &amp; Other'!G74:R74)=0,ISBLANK('Consumables, Services &amp; Other'!S74),ISBLANK('Consumables, Services &amp; Other'!T74)),"No","Yes")</f>
        <v>No</v>
      </c>
    </row>
    <row r="118" spans="2:8">
      <c r="B118" s="109">
        <f>'Consumables, Services &amp; Other'!B75</f>
        <v>51</v>
      </c>
      <c r="C118" s="106" t="str">
        <f>'Consumables, Services &amp; Other'!C75</f>
        <v>[insert]</v>
      </c>
      <c r="D118" s="89" t="str">
        <f>IF(ISBLANK('Consumables, Services &amp; Other'!D75),"",'Consumables, Services &amp; Other'!D75)</f>
        <v/>
      </c>
      <c r="E118" s="100" t="str">
        <f>IF(ISBLANK('Consumables, Services &amp; Other'!E75),"",'Consumables, Services &amp; Other'!E75)</f>
        <v/>
      </c>
      <c r="F118" s="110">
        <f>'Consumables, Services &amp; Other'!U75</f>
        <v>0</v>
      </c>
      <c r="G118" s="111">
        <f>'Consumables, Services &amp; Other'!V75</f>
        <v>0</v>
      </c>
      <c r="H118" s="103" t="str">
        <f>IF(OR(SUM('Consumables, Services &amp; Other'!G75:R75)=0,ISBLANK('Consumables, Services &amp; Other'!S75),ISBLANK('Consumables, Services &amp; Other'!T75)),"No","Yes")</f>
        <v>No</v>
      </c>
    </row>
    <row r="119" spans="2:8">
      <c r="B119" s="109">
        <f>'Consumables, Services &amp; Other'!B76</f>
        <v>52</v>
      </c>
      <c r="C119" s="106" t="str">
        <f>'Consumables, Services &amp; Other'!C76</f>
        <v>[insert]</v>
      </c>
      <c r="D119" s="89" t="str">
        <f>IF(ISBLANK('Consumables, Services &amp; Other'!D76),"",'Consumables, Services &amp; Other'!D76)</f>
        <v/>
      </c>
      <c r="E119" s="100" t="str">
        <f>IF(ISBLANK('Consumables, Services &amp; Other'!E76),"",'Consumables, Services &amp; Other'!E76)</f>
        <v/>
      </c>
      <c r="F119" s="110">
        <f>'Consumables, Services &amp; Other'!U76</f>
        <v>0</v>
      </c>
      <c r="G119" s="111">
        <f>'Consumables, Services &amp; Other'!V76</f>
        <v>0</v>
      </c>
      <c r="H119" s="103" t="str">
        <f>IF(OR(SUM('Consumables, Services &amp; Other'!G76:R76)=0,ISBLANK('Consumables, Services &amp; Other'!S76),ISBLANK('Consumables, Services &amp; Other'!T76)),"No","Yes")</f>
        <v>No</v>
      </c>
    </row>
    <row r="120" spans="2:8">
      <c r="B120" s="109">
        <f>'Consumables, Services &amp; Other'!B77</f>
        <v>53</v>
      </c>
      <c r="C120" s="106" t="str">
        <f>'Consumables, Services &amp; Other'!C77</f>
        <v>[insert]</v>
      </c>
      <c r="D120" s="89" t="str">
        <f>IF(ISBLANK('Consumables, Services &amp; Other'!D77),"",'Consumables, Services &amp; Other'!D77)</f>
        <v/>
      </c>
      <c r="E120" s="100" t="str">
        <f>IF(ISBLANK('Consumables, Services &amp; Other'!E77),"",'Consumables, Services &amp; Other'!E77)</f>
        <v/>
      </c>
      <c r="F120" s="110">
        <f>'Consumables, Services &amp; Other'!U77</f>
        <v>0</v>
      </c>
      <c r="G120" s="111">
        <f>'Consumables, Services &amp; Other'!V77</f>
        <v>0</v>
      </c>
      <c r="H120" s="103" t="str">
        <f>IF(OR(SUM('Consumables, Services &amp; Other'!G77:R77)=0,ISBLANK('Consumables, Services &amp; Other'!S77),ISBLANK('Consumables, Services &amp; Other'!T77)),"No","Yes")</f>
        <v>No</v>
      </c>
    </row>
    <row r="121" spans="2:8">
      <c r="B121" s="109">
        <f>'Consumables, Services &amp; Other'!B78</f>
        <v>54</v>
      </c>
      <c r="C121" s="106" t="str">
        <f>'Consumables, Services &amp; Other'!C78</f>
        <v>[insert]</v>
      </c>
      <c r="D121" s="89" t="str">
        <f>IF(ISBLANK('Consumables, Services &amp; Other'!D78),"",'Consumables, Services &amp; Other'!D78)</f>
        <v/>
      </c>
      <c r="E121" s="100" t="str">
        <f>IF(ISBLANK('Consumables, Services &amp; Other'!E78),"",'Consumables, Services &amp; Other'!E78)</f>
        <v/>
      </c>
      <c r="F121" s="110">
        <f>'Consumables, Services &amp; Other'!U78</f>
        <v>0</v>
      </c>
      <c r="G121" s="111">
        <f>'Consumables, Services &amp; Other'!V78</f>
        <v>0</v>
      </c>
      <c r="H121" s="103" t="str">
        <f>IF(OR(SUM('Consumables, Services &amp; Other'!G78:R78)=0,ISBLANK('Consumables, Services &amp; Other'!S78),ISBLANK('Consumables, Services &amp; Other'!T78)),"No","Yes")</f>
        <v>No</v>
      </c>
    </row>
    <row r="122" spans="2:8">
      <c r="B122" s="109">
        <f>'Consumables, Services &amp; Other'!B79</f>
        <v>55</v>
      </c>
      <c r="C122" s="106" t="str">
        <f>'Consumables, Services &amp; Other'!C79</f>
        <v>[insert]</v>
      </c>
      <c r="D122" s="89" t="str">
        <f>IF(ISBLANK('Consumables, Services &amp; Other'!D79),"",'Consumables, Services &amp; Other'!D79)</f>
        <v/>
      </c>
      <c r="E122" s="100" t="str">
        <f>IF(ISBLANK('Consumables, Services &amp; Other'!E79),"",'Consumables, Services &amp; Other'!E79)</f>
        <v/>
      </c>
      <c r="F122" s="110">
        <f>'Consumables, Services &amp; Other'!U79</f>
        <v>0</v>
      </c>
      <c r="G122" s="111">
        <f>'Consumables, Services &amp; Other'!V79</f>
        <v>0</v>
      </c>
      <c r="H122" s="103" t="str">
        <f>IF(OR(SUM('Consumables, Services &amp; Other'!G79:R79)=0,ISBLANK('Consumables, Services &amp; Other'!S79),ISBLANK('Consumables, Services &amp; Other'!T79)),"No","Yes")</f>
        <v>No</v>
      </c>
    </row>
    <row r="123" spans="2:8">
      <c r="B123" s="109">
        <f>'Consumables, Services &amp; Other'!B80</f>
        <v>56</v>
      </c>
      <c r="C123" s="106" t="str">
        <f>'Consumables, Services &amp; Other'!C80</f>
        <v>[insert]</v>
      </c>
      <c r="D123" s="89" t="str">
        <f>IF(ISBLANK('Consumables, Services &amp; Other'!D80),"",'Consumables, Services &amp; Other'!D80)</f>
        <v/>
      </c>
      <c r="E123" s="100" t="str">
        <f>IF(ISBLANK('Consumables, Services &amp; Other'!E80),"",'Consumables, Services &amp; Other'!E80)</f>
        <v/>
      </c>
      <c r="F123" s="110">
        <f>'Consumables, Services &amp; Other'!U80</f>
        <v>0</v>
      </c>
      <c r="G123" s="111">
        <f>'Consumables, Services &amp; Other'!V80</f>
        <v>0</v>
      </c>
      <c r="H123" s="103" t="str">
        <f>IF(OR(SUM('Consumables, Services &amp; Other'!G80:R80)=0,ISBLANK('Consumables, Services &amp; Other'!S80),ISBLANK('Consumables, Services &amp; Other'!T80)),"No","Yes")</f>
        <v>No</v>
      </c>
    </row>
    <row r="124" spans="2:8">
      <c r="B124" s="109">
        <f>'Consumables, Services &amp; Other'!B81</f>
        <v>57</v>
      </c>
      <c r="C124" s="106" t="str">
        <f>'Consumables, Services &amp; Other'!C81</f>
        <v>[insert]</v>
      </c>
      <c r="D124" s="89" t="str">
        <f>IF(ISBLANK('Consumables, Services &amp; Other'!D81),"",'Consumables, Services &amp; Other'!D81)</f>
        <v/>
      </c>
      <c r="E124" s="100" t="str">
        <f>IF(ISBLANK('Consumables, Services &amp; Other'!E81),"",'Consumables, Services &amp; Other'!E81)</f>
        <v/>
      </c>
      <c r="F124" s="110">
        <f>'Consumables, Services &amp; Other'!U81</f>
        <v>0</v>
      </c>
      <c r="G124" s="111">
        <f>'Consumables, Services &amp; Other'!V81</f>
        <v>0</v>
      </c>
      <c r="H124" s="103" t="str">
        <f>IF(OR(SUM('Consumables, Services &amp; Other'!G81:R81)=0,ISBLANK('Consumables, Services &amp; Other'!S81),ISBLANK('Consumables, Services &amp; Other'!T81)),"No","Yes")</f>
        <v>No</v>
      </c>
    </row>
    <row r="125" spans="2:8">
      <c r="B125" s="109">
        <f>'Consumables, Services &amp; Other'!B82</f>
        <v>58</v>
      </c>
      <c r="C125" s="106" t="str">
        <f>'Consumables, Services &amp; Other'!C82</f>
        <v>[insert]</v>
      </c>
      <c r="D125" s="89" t="str">
        <f>IF(ISBLANK('Consumables, Services &amp; Other'!D82),"",'Consumables, Services &amp; Other'!D82)</f>
        <v/>
      </c>
      <c r="E125" s="100" t="str">
        <f>IF(ISBLANK('Consumables, Services &amp; Other'!E82),"",'Consumables, Services &amp; Other'!E82)</f>
        <v/>
      </c>
      <c r="F125" s="110">
        <f>'Consumables, Services &amp; Other'!U82</f>
        <v>0</v>
      </c>
      <c r="G125" s="111">
        <f>'Consumables, Services &amp; Other'!V82</f>
        <v>0</v>
      </c>
      <c r="H125" s="103" t="str">
        <f>IF(OR(SUM('Consumables, Services &amp; Other'!G82:R82)=0,ISBLANK('Consumables, Services &amp; Other'!S82),ISBLANK('Consumables, Services &amp; Other'!T82)),"No","Yes")</f>
        <v>No</v>
      </c>
    </row>
    <row r="126" spans="2:8">
      <c r="B126" s="109">
        <f>'Consumables, Services &amp; Other'!B83</f>
        <v>59</v>
      </c>
      <c r="C126" s="106" t="str">
        <f>'Consumables, Services &amp; Other'!C83</f>
        <v>[insert]</v>
      </c>
      <c r="D126" s="89" t="str">
        <f>IF(ISBLANK('Consumables, Services &amp; Other'!D83),"",'Consumables, Services &amp; Other'!D83)</f>
        <v/>
      </c>
      <c r="E126" s="100" t="str">
        <f>IF(ISBLANK('Consumables, Services &amp; Other'!E83),"",'Consumables, Services &amp; Other'!E83)</f>
        <v/>
      </c>
      <c r="F126" s="110">
        <f>'Consumables, Services &amp; Other'!U83</f>
        <v>0</v>
      </c>
      <c r="G126" s="111">
        <f>'Consumables, Services &amp; Other'!V83</f>
        <v>0</v>
      </c>
      <c r="H126" s="103" t="str">
        <f>IF(OR(SUM('Consumables, Services &amp; Other'!G83:R83)=0,ISBLANK('Consumables, Services &amp; Other'!S83),ISBLANK('Consumables, Services &amp; Other'!T83)),"No","Yes")</f>
        <v>No</v>
      </c>
    </row>
    <row r="127" spans="2:8">
      <c r="B127" s="109">
        <f>'Consumables, Services &amp; Other'!B84</f>
        <v>60</v>
      </c>
      <c r="C127" s="106" t="str">
        <f>'Consumables, Services &amp; Other'!C84</f>
        <v>[insert]</v>
      </c>
      <c r="D127" s="89" t="str">
        <f>IF(ISBLANK('Consumables, Services &amp; Other'!D84),"",'Consumables, Services &amp; Other'!D84)</f>
        <v/>
      </c>
      <c r="E127" s="100" t="str">
        <f>IF(ISBLANK('Consumables, Services &amp; Other'!E84),"",'Consumables, Services &amp; Other'!E84)</f>
        <v/>
      </c>
      <c r="F127" s="110">
        <f>'Consumables, Services &amp; Other'!U84</f>
        <v>0</v>
      </c>
      <c r="G127" s="111">
        <f>'Consumables, Services &amp; Other'!V84</f>
        <v>0</v>
      </c>
      <c r="H127" s="103" t="str">
        <f>IF(OR(SUM('Consumables, Services &amp; Other'!G84:R84)=0,ISBLANK('Consumables, Services &amp; Other'!S84),ISBLANK('Consumables, Services &amp; Other'!T84)),"No","Yes")</f>
        <v>No</v>
      </c>
    </row>
    <row r="128" spans="2:8">
      <c r="B128" s="109">
        <f>'Consumables, Services &amp; Other'!B85</f>
        <v>61</v>
      </c>
      <c r="C128" s="106" t="str">
        <f>'Consumables, Services &amp; Other'!C85</f>
        <v>[insert]</v>
      </c>
      <c r="D128" s="89" t="str">
        <f>IF(ISBLANK('Consumables, Services &amp; Other'!D85),"",'Consumables, Services &amp; Other'!D85)</f>
        <v/>
      </c>
      <c r="E128" s="100" t="str">
        <f>IF(ISBLANK('Consumables, Services &amp; Other'!E85),"",'Consumables, Services &amp; Other'!E85)</f>
        <v/>
      </c>
      <c r="F128" s="110">
        <f>'Consumables, Services &amp; Other'!U85</f>
        <v>0</v>
      </c>
      <c r="G128" s="111">
        <f>'Consumables, Services &amp; Other'!V85</f>
        <v>0</v>
      </c>
      <c r="H128" s="103" t="str">
        <f>IF(OR(SUM('Consumables, Services &amp; Other'!G85:R85)=0,ISBLANK('Consumables, Services &amp; Other'!S85),ISBLANK('Consumables, Services &amp; Other'!T85)),"No","Yes")</f>
        <v>No</v>
      </c>
    </row>
    <row r="129" spans="2:8">
      <c r="B129" s="109">
        <f>'Consumables, Services &amp; Other'!B86</f>
        <v>62</v>
      </c>
      <c r="C129" s="106" t="str">
        <f>'Consumables, Services &amp; Other'!C86</f>
        <v>[insert]</v>
      </c>
      <c r="D129" s="89" t="str">
        <f>IF(ISBLANK('Consumables, Services &amp; Other'!D86),"",'Consumables, Services &amp; Other'!D86)</f>
        <v/>
      </c>
      <c r="E129" s="100" t="str">
        <f>IF(ISBLANK('Consumables, Services &amp; Other'!E86),"",'Consumables, Services &amp; Other'!E86)</f>
        <v/>
      </c>
      <c r="F129" s="110">
        <f>'Consumables, Services &amp; Other'!U86</f>
        <v>0</v>
      </c>
      <c r="G129" s="111">
        <f>'Consumables, Services &amp; Other'!V86</f>
        <v>0</v>
      </c>
      <c r="H129" s="103" t="str">
        <f>IF(OR(SUM('Consumables, Services &amp; Other'!G86:R86)=0,ISBLANK('Consumables, Services &amp; Other'!S86),ISBLANK('Consumables, Services &amp; Other'!T86)),"No","Yes")</f>
        <v>No</v>
      </c>
    </row>
    <row r="130" spans="2:8">
      <c r="B130" s="109">
        <f>'Consumables, Services &amp; Other'!B87</f>
        <v>63</v>
      </c>
      <c r="C130" s="106" t="str">
        <f>'Consumables, Services &amp; Other'!C87</f>
        <v>[insert]</v>
      </c>
      <c r="D130" s="89" t="str">
        <f>IF(ISBLANK('Consumables, Services &amp; Other'!D87),"",'Consumables, Services &amp; Other'!D87)</f>
        <v/>
      </c>
      <c r="E130" s="100" t="str">
        <f>IF(ISBLANK('Consumables, Services &amp; Other'!E87),"",'Consumables, Services &amp; Other'!E87)</f>
        <v/>
      </c>
      <c r="F130" s="110">
        <f>'Consumables, Services &amp; Other'!U87</f>
        <v>0</v>
      </c>
      <c r="G130" s="111">
        <f>'Consumables, Services &amp; Other'!V87</f>
        <v>0</v>
      </c>
      <c r="H130" s="103" t="str">
        <f>IF(OR(SUM('Consumables, Services &amp; Other'!G87:R87)=0,ISBLANK('Consumables, Services &amp; Other'!S87),ISBLANK('Consumables, Services &amp; Other'!T87)),"No","Yes")</f>
        <v>No</v>
      </c>
    </row>
    <row r="131" spans="2:8">
      <c r="B131" s="109">
        <f>'Consumables, Services &amp; Other'!B88</f>
        <v>64</v>
      </c>
      <c r="C131" s="106" t="str">
        <f>'Consumables, Services &amp; Other'!C88</f>
        <v>[insert]</v>
      </c>
      <c r="D131" s="89" t="str">
        <f>IF(ISBLANK('Consumables, Services &amp; Other'!D88),"",'Consumables, Services &amp; Other'!D88)</f>
        <v/>
      </c>
      <c r="E131" s="100" t="str">
        <f>IF(ISBLANK('Consumables, Services &amp; Other'!E88),"",'Consumables, Services &amp; Other'!E88)</f>
        <v/>
      </c>
      <c r="F131" s="110">
        <f>'Consumables, Services &amp; Other'!U88</f>
        <v>0</v>
      </c>
      <c r="G131" s="111">
        <f>'Consumables, Services &amp; Other'!V88</f>
        <v>0</v>
      </c>
      <c r="H131" s="103" t="str">
        <f>IF(OR(SUM('Consumables, Services &amp; Other'!G88:R88)=0,ISBLANK('Consumables, Services &amp; Other'!S88),ISBLANK('Consumables, Services &amp; Other'!T88)),"No","Yes")</f>
        <v>No</v>
      </c>
    </row>
    <row r="132" spans="2:8">
      <c r="B132" s="109">
        <f>'Consumables, Services &amp; Other'!B89</f>
        <v>65</v>
      </c>
      <c r="C132" s="106" t="str">
        <f>'Consumables, Services &amp; Other'!C89</f>
        <v>[insert]</v>
      </c>
      <c r="D132" s="89" t="str">
        <f>IF(ISBLANK('Consumables, Services &amp; Other'!D89),"",'Consumables, Services &amp; Other'!D89)</f>
        <v/>
      </c>
      <c r="E132" s="100" t="str">
        <f>IF(ISBLANK('Consumables, Services &amp; Other'!E89),"",'Consumables, Services &amp; Other'!E89)</f>
        <v/>
      </c>
      <c r="F132" s="110">
        <f>'Consumables, Services &amp; Other'!U89</f>
        <v>0</v>
      </c>
      <c r="G132" s="111">
        <f>'Consumables, Services &amp; Other'!V89</f>
        <v>0</v>
      </c>
      <c r="H132" s="103" t="str">
        <f>IF(OR(SUM('Consumables, Services &amp; Other'!G89:R89)=0,ISBLANK('Consumables, Services &amp; Other'!S89),ISBLANK('Consumables, Services &amp; Other'!T89)),"No","Yes")</f>
        <v>No</v>
      </c>
    </row>
    <row r="133" spans="2:8">
      <c r="B133" s="109">
        <f>'Consumables, Services &amp; Other'!B90</f>
        <v>66</v>
      </c>
      <c r="C133" s="106" t="str">
        <f>'Consumables, Services &amp; Other'!C90</f>
        <v>[insert]</v>
      </c>
      <c r="D133" s="89" t="str">
        <f>IF(ISBLANK('Consumables, Services &amp; Other'!D90),"",'Consumables, Services &amp; Other'!D90)</f>
        <v/>
      </c>
      <c r="E133" s="100" t="str">
        <f>IF(ISBLANK('Consumables, Services &amp; Other'!E90),"",'Consumables, Services &amp; Other'!E90)</f>
        <v/>
      </c>
      <c r="F133" s="110">
        <f>'Consumables, Services &amp; Other'!U90</f>
        <v>0</v>
      </c>
      <c r="G133" s="111">
        <f>'Consumables, Services &amp; Other'!V90</f>
        <v>0</v>
      </c>
      <c r="H133" s="103" t="str">
        <f>IF(OR(SUM('Consumables, Services &amp; Other'!G90:R90)=0,ISBLANK('Consumables, Services &amp; Other'!S90),ISBLANK('Consumables, Services &amp; Other'!T90)),"No","Yes")</f>
        <v>No</v>
      </c>
    </row>
    <row r="134" spans="2:8">
      <c r="B134" s="109">
        <f>'Consumables, Services &amp; Other'!B91</f>
        <v>67</v>
      </c>
      <c r="C134" s="106" t="str">
        <f>'Consumables, Services &amp; Other'!C91</f>
        <v>[insert]</v>
      </c>
      <c r="D134" s="89" t="str">
        <f>IF(ISBLANK('Consumables, Services &amp; Other'!D91),"",'Consumables, Services &amp; Other'!D91)</f>
        <v/>
      </c>
      <c r="E134" s="100" t="str">
        <f>IF(ISBLANK('Consumables, Services &amp; Other'!E91),"",'Consumables, Services &amp; Other'!E91)</f>
        <v/>
      </c>
      <c r="F134" s="110">
        <f>'Consumables, Services &amp; Other'!U91</f>
        <v>0</v>
      </c>
      <c r="G134" s="111">
        <f>'Consumables, Services &amp; Other'!V91</f>
        <v>0</v>
      </c>
      <c r="H134" s="103" t="str">
        <f>IF(OR(SUM('Consumables, Services &amp; Other'!G91:R91)=0,ISBLANK('Consumables, Services &amp; Other'!S91),ISBLANK('Consumables, Services &amp; Other'!T91)),"No","Yes")</f>
        <v>No</v>
      </c>
    </row>
    <row r="135" spans="2:8">
      <c r="B135" s="109">
        <f>'Consumables, Services &amp; Other'!B92</f>
        <v>68</v>
      </c>
      <c r="C135" s="106" t="str">
        <f>'Consumables, Services &amp; Other'!C92</f>
        <v>[insert]</v>
      </c>
      <c r="D135" s="89" t="str">
        <f>IF(ISBLANK('Consumables, Services &amp; Other'!D92),"",'Consumables, Services &amp; Other'!D92)</f>
        <v/>
      </c>
      <c r="E135" s="100" t="str">
        <f>IF(ISBLANK('Consumables, Services &amp; Other'!E92),"",'Consumables, Services &amp; Other'!E92)</f>
        <v/>
      </c>
      <c r="F135" s="110">
        <f>'Consumables, Services &amp; Other'!U92</f>
        <v>0</v>
      </c>
      <c r="G135" s="111">
        <f>'Consumables, Services &amp; Other'!V92</f>
        <v>0</v>
      </c>
      <c r="H135" s="103" t="str">
        <f>IF(OR(SUM('Consumables, Services &amp; Other'!G92:R92)=0,ISBLANK('Consumables, Services &amp; Other'!S92),ISBLANK('Consumables, Services &amp; Other'!T92)),"No","Yes")</f>
        <v>No</v>
      </c>
    </row>
    <row r="136" spans="2:8">
      <c r="B136" s="109">
        <f>'Consumables, Services &amp; Other'!B93</f>
        <v>69</v>
      </c>
      <c r="C136" s="106" t="str">
        <f>'Consumables, Services &amp; Other'!C93</f>
        <v>[insert]</v>
      </c>
      <c r="D136" s="89" t="str">
        <f>IF(ISBLANK('Consumables, Services &amp; Other'!D93),"",'Consumables, Services &amp; Other'!D93)</f>
        <v/>
      </c>
      <c r="E136" s="100" t="str">
        <f>IF(ISBLANK('Consumables, Services &amp; Other'!E93),"",'Consumables, Services &amp; Other'!E93)</f>
        <v/>
      </c>
      <c r="F136" s="110">
        <f>'Consumables, Services &amp; Other'!U93</f>
        <v>0</v>
      </c>
      <c r="G136" s="111">
        <f>'Consumables, Services &amp; Other'!V93</f>
        <v>0</v>
      </c>
      <c r="H136" s="103" t="str">
        <f>IF(OR(SUM('Consumables, Services &amp; Other'!G93:R93)=0,ISBLANK('Consumables, Services &amp; Other'!S93),ISBLANK('Consumables, Services &amp; Other'!T93)),"No","Yes")</f>
        <v>No</v>
      </c>
    </row>
    <row r="137" spans="2:8">
      <c r="B137" s="109">
        <f>'Consumables, Services &amp; Other'!B94</f>
        <v>70</v>
      </c>
      <c r="C137" s="106" t="str">
        <f>'Consumables, Services &amp; Other'!C94</f>
        <v>[insert]</v>
      </c>
      <c r="D137" s="89" t="str">
        <f>IF(ISBLANK('Consumables, Services &amp; Other'!D94),"",'Consumables, Services &amp; Other'!D94)</f>
        <v/>
      </c>
      <c r="E137" s="100" t="str">
        <f>IF(ISBLANK('Consumables, Services &amp; Other'!E94),"",'Consumables, Services &amp; Other'!E94)</f>
        <v/>
      </c>
      <c r="F137" s="110">
        <f>'Consumables, Services &amp; Other'!U94</f>
        <v>0</v>
      </c>
      <c r="G137" s="111">
        <f>'Consumables, Services &amp; Other'!V94</f>
        <v>0</v>
      </c>
      <c r="H137" s="103" t="str">
        <f>IF(OR(SUM('Consumables, Services &amp; Other'!G94:R94)=0,ISBLANK('Consumables, Services &amp; Other'!S94),ISBLANK('Consumables, Services &amp; Other'!T94)),"No","Yes")</f>
        <v>No</v>
      </c>
    </row>
    <row r="138" spans="2:8">
      <c r="B138" s="109">
        <f>'Consumables, Services &amp; Other'!B95</f>
        <v>71</v>
      </c>
      <c r="C138" s="106" t="str">
        <f>'Consumables, Services &amp; Other'!C95</f>
        <v>[insert]</v>
      </c>
      <c r="D138" s="89" t="str">
        <f>IF(ISBLANK('Consumables, Services &amp; Other'!D95),"",'Consumables, Services &amp; Other'!D95)</f>
        <v/>
      </c>
      <c r="E138" s="100" t="str">
        <f>IF(ISBLANK('Consumables, Services &amp; Other'!E95),"",'Consumables, Services &amp; Other'!E95)</f>
        <v/>
      </c>
      <c r="F138" s="110">
        <f>'Consumables, Services &amp; Other'!U95</f>
        <v>0</v>
      </c>
      <c r="G138" s="111">
        <f>'Consumables, Services &amp; Other'!V95</f>
        <v>0</v>
      </c>
      <c r="H138" s="103" t="str">
        <f>IF(OR(SUM('Consumables, Services &amp; Other'!G95:R95)=0,ISBLANK('Consumables, Services &amp; Other'!S95),ISBLANK('Consumables, Services &amp; Other'!T95)),"No","Yes")</f>
        <v>No</v>
      </c>
    </row>
    <row r="139" spans="2:8">
      <c r="B139" s="109">
        <f>'Consumables, Services &amp; Other'!B96</f>
        <v>72</v>
      </c>
      <c r="C139" s="106" t="str">
        <f>'Consumables, Services &amp; Other'!C96</f>
        <v>[insert]</v>
      </c>
      <c r="D139" s="89" t="str">
        <f>IF(ISBLANK('Consumables, Services &amp; Other'!D96),"",'Consumables, Services &amp; Other'!D96)</f>
        <v/>
      </c>
      <c r="E139" s="100" t="str">
        <f>IF(ISBLANK('Consumables, Services &amp; Other'!E96),"",'Consumables, Services &amp; Other'!E96)</f>
        <v/>
      </c>
      <c r="F139" s="110">
        <f>'Consumables, Services &amp; Other'!U96</f>
        <v>0</v>
      </c>
      <c r="G139" s="111">
        <f>'Consumables, Services &amp; Other'!V96</f>
        <v>0</v>
      </c>
      <c r="H139" s="103" t="str">
        <f>IF(OR(SUM('Consumables, Services &amp; Other'!G96:R96)=0,ISBLANK('Consumables, Services &amp; Other'!S96),ISBLANK('Consumables, Services &amp; Other'!T96)),"No","Yes")</f>
        <v>No</v>
      </c>
    </row>
    <row r="140" spans="2:8">
      <c r="B140" s="109">
        <f>'Consumables, Services &amp; Other'!B97</f>
        <v>73</v>
      </c>
      <c r="C140" s="106" t="str">
        <f>'Consumables, Services &amp; Other'!C97</f>
        <v>[insert]</v>
      </c>
      <c r="D140" s="89" t="str">
        <f>IF(ISBLANK('Consumables, Services &amp; Other'!D97),"",'Consumables, Services &amp; Other'!D97)</f>
        <v/>
      </c>
      <c r="E140" s="100" t="str">
        <f>IF(ISBLANK('Consumables, Services &amp; Other'!E97),"",'Consumables, Services &amp; Other'!E97)</f>
        <v/>
      </c>
      <c r="F140" s="110">
        <f>'Consumables, Services &amp; Other'!U97</f>
        <v>0</v>
      </c>
      <c r="G140" s="111">
        <f>'Consumables, Services &amp; Other'!V97</f>
        <v>0</v>
      </c>
      <c r="H140" s="103" t="str">
        <f>IF(OR(SUM('Consumables, Services &amp; Other'!G97:R97)=0,ISBLANK('Consumables, Services &amp; Other'!S97),ISBLANK('Consumables, Services &amp; Other'!T97)),"No","Yes")</f>
        <v>No</v>
      </c>
    </row>
    <row r="141" spans="2:8">
      <c r="B141" s="109">
        <f>'Consumables, Services &amp; Other'!B98</f>
        <v>74</v>
      </c>
      <c r="C141" s="106" t="str">
        <f>'Consumables, Services &amp; Other'!C98</f>
        <v>[insert]</v>
      </c>
      <c r="D141" s="89" t="str">
        <f>IF(ISBLANK('Consumables, Services &amp; Other'!D98),"",'Consumables, Services &amp; Other'!D98)</f>
        <v/>
      </c>
      <c r="E141" s="100" t="str">
        <f>IF(ISBLANK('Consumables, Services &amp; Other'!E98),"",'Consumables, Services &amp; Other'!E98)</f>
        <v/>
      </c>
      <c r="F141" s="110">
        <f>'Consumables, Services &amp; Other'!U98</f>
        <v>0</v>
      </c>
      <c r="G141" s="111">
        <f>'Consumables, Services &amp; Other'!V98</f>
        <v>0</v>
      </c>
      <c r="H141" s="103" t="str">
        <f>IF(OR(SUM('Consumables, Services &amp; Other'!G98:R98)=0,ISBLANK('Consumables, Services &amp; Other'!S98),ISBLANK('Consumables, Services &amp; Other'!T98)),"No","Yes")</f>
        <v>No</v>
      </c>
    </row>
    <row r="142" spans="2:8">
      <c r="B142" s="109">
        <f>'Consumables, Services &amp; Other'!B99</f>
        <v>75</v>
      </c>
      <c r="C142" s="106" t="str">
        <f>'Consumables, Services &amp; Other'!C99</f>
        <v>[insert]</v>
      </c>
      <c r="D142" s="89" t="str">
        <f>IF(ISBLANK('Consumables, Services &amp; Other'!D99),"",'Consumables, Services &amp; Other'!D99)</f>
        <v/>
      </c>
      <c r="E142" s="100" t="str">
        <f>IF(ISBLANK('Consumables, Services &amp; Other'!E99),"",'Consumables, Services &amp; Other'!E99)</f>
        <v/>
      </c>
      <c r="F142" s="110">
        <f>'Consumables, Services &amp; Other'!U99</f>
        <v>0</v>
      </c>
      <c r="G142" s="111">
        <f>'Consumables, Services &amp; Other'!V99</f>
        <v>0</v>
      </c>
      <c r="H142" s="103" t="str">
        <f>IF(OR(SUM('Consumables, Services &amp; Other'!G99:R99)=0,ISBLANK('Consumables, Services &amp; Other'!S99),ISBLANK('Consumables, Services &amp; Other'!T99)),"No","Yes")</f>
        <v>No</v>
      </c>
    </row>
    <row r="143" spans="2:8" ht="15.75" thickBot="1">
      <c r="B143" s="107"/>
      <c r="C143" s="122" t="str">
        <f>'Consumables, Services &amp; Other'!C100</f>
        <v>TOTAL</v>
      </c>
      <c r="D143" s="93" t="str">
        <f>IF(ISBLANK('Consumables, Services &amp; Other'!D100),"",'Consumables, Services &amp; Other'!D100)</f>
        <v/>
      </c>
      <c r="E143" s="98" t="str">
        <f>IF(ISBLANK('Consumables, Services &amp; Other'!E100),"",'Consumables, Services &amp; Other'!E100)</f>
        <v/>
      </c>
      <c r="F143" s="112">
        <f>'Consumables, Services &amp; Other'!U100</f>
        <v>0</v>
      </c>
      <c r="G143" s="113">
        <f>'Consumables, Services &amp; Other'!V100</f>
        <v>0</v>
      </c>
      <c r="H143" s="101"/>
    </row>
  </sheetData>
  <sheetProtection algorithmName="SHA-512" hashValue="awE0flLZ1Ez9USq7zz23tEbbxtgrzADHiAuZ1EZ27aEAQ/ICmT60RmVVPy/Y7EHk/Msul4IyFGgo7ODTQes6sA==" saltValue="H5TeoShJGOyF6kdWz1wyAw==" spinCount="100000" sheet="1" objects="1" scenarios="1"/>
  <mergeCells count="2">
    <mergeCell ref="F66:G66"/>
    <mergeCell ref="F21:G21"/>
  </mergeCells>
  <conditionalFormatting sqref="H23:H62">
    <cfRule type="cellIs" dxfId="1" priority="2" operator="equal">
      <formula>"No"</formula>
    </cfRule>
  </conditionalFormatting>
  <conditionalFormatting sqref="H68:H142">
    <cfRule type="cellIs" dxfId="0" priority="1" operator="equal">
      <formula>"No"</formula>
    </cfRule>
  </conditionalFormatting>
  <hyperlinks>
    <hyperlink ref="B7" location="'Costing Review'!B19" display="'Costing Review'!B19"/>
    <hyperlink ref="B8" location="'Costing Review'!B64" display="'Costing Review'!B64"/>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activeCell="F16" sqref="F16"/>
    </sheetView>
  </sheetViews>
  <sheetFormatPr defaultRowHeight="15"/>
  <cols>
    <col min="5" max="5" width="12.85546875" bestFit="1" customWidth="1"/>
  </cols>
  <sheetData>
    <row r="1" spans="1:7">
      <c r="A1" t="s">
        <v>518</v>
      </c>
      <c r="B1" t="s">
        <v>519</v>
      </c>
      <c r="C1" t="s">
        <v>520</v>
      </c>
      <c r="D1" t="s">
        <v>521</v>
      </c>
      <c r="E1" t="s">
        <v>522</v>
      </c>
      <c r="F1" t="s">
        <v>523</v>
      </c>
      <c r="G1" t="s">
        <v>524</v>
      </c>
    </row>
    <row r="2" spans="1:7">
      <c r="A2" t="str">
        <f>'Costing Summary'!$C$14</f>
        <v/>
      </c>
      <c r="B2" t="str">
        <f>'Costing Summary'!$C$15</f>
        <v/>
      </c>
      <c r="C2" t="str">
        <f>'Costing Summary'!$C$16</f>
        <v/>
      </c>
      <c r="E2" t="s">
        <v>39</v>
      </c>
      <c r="F2" t="s">
        <v>464</v>
      </c>
      <c r="G2" s="233">
        <f>'Costing Summary'!C$23</f>
        <v>0</v>
      </c>
    </row>
    <row r="3" spans="1:7">
      <c r="A3" t="str">
        <f>'Costing Summary'!$C$14</f>
        <v/>
      </c>
      <c r="B3" t="str">
        <f>'Costing Summary'!$C$15</f>
        <v/>
      </c>
      <c r="C3" t="str">
        <f>'Costing Summary'!$C$16</f>
        <v/>
      </c>
      <c r="E3" t="s">
        <v>381</v>
      </c>
      <c r="F3" t="s">
        <v>464</v>
      </c>
      <c r="G3">
        <f>'Costing Summary'!C$24</f>
        <v>0</v>
      </c>
    </row>
    <row r="4" spans="1:7">
      <c r="A4" t="str">
        <f>'Costing Summary'!$C$14</f>
        <v/>
      </c>
      <c r="B4" t="str">
        <f>'Costing Summary'!$C$15</f>
        <v/>
      </c>
      <c r="C4" t="str">
        <f>'Costing Summary'!$C$16</f>
        <v/>
      </c>
      <c r="E4" t="s">
        <v>442</v>
      </c>
      <c r="F4" t="s">
        <v>464</v>
      </c>
      <c r="G4">
        <f>'Costing Summary'!C$25</f>
        <v>0</v>
      </c>
    </row>
    <row r="5" spans="1:7">
      <c r="A5" t="str">
        <f>'Costing Summary'!$C$14</f>
        <v/>
      </c>
      <c r="B5" t="str">
        <f>'Costing Summary'!$C$15</f>
        <v/>
      </c>
      <c r="C5" t="str">
        <f>'Costing Summary'!$C$16</f>
        <v/>
      </c>
      <c r="E5" t="s">
        <v>443</v>
      </c>
      <c r="F5" t="s">
        <v>464</v>
      </c>
      <c r="G5">
        <f>'Costing Summary'!C$26</f>
        <v>0</v>
      </c>
    </row>
    <row r="6" spans="1:7">
      <c r="A6" t="str">
        <f>'Costing Summary'!$C$14</f>
        <v/>
      </c>
      <c r="B6" t="str">
        <f>'Costing Summary'!$C$15</f>
        <v/>
      </c>
      <c r="C6" t="str">
        <f>'Costing Summary'!$C$16</f>
        <v/>
      </c>
      <c r="E6" t="s">
        <v>39</v>
      </c>
      <c r="F6" t="s">
        <v>525</v>
      </c>
      <c r="G6" s="233">
        <f>'Costing Summary'!D$23</f>
        <v>0</v>
      </c>
    </row>
    <row r="7" spans="1:7">
      <c r="A7" t="str">
        <f>'Costing Summary'!$C$14</f>
        <v/>
      </c>
      <c r="B7" t="str">
        <f>'Costing Summary'!$C$15</f>
        <v/>
      </c>
      <c r="C7" t="str">
        <f>'Costing Summary'!$C$16</f>
        <v/>
      </c>
      <c r="E7" t="s">
        <v>381</v>
      </c>
      <c r="F7" t="s">
        <v>525</v>
      </c>
      <c r="G7">
        <f>'Costing Summary'!D$24</f>
        <v>0</v>
      </c>
    </row>
    <row r="8" spans="1:7">
      <c r="A8" t="str">
        <f>'Costing Summary'!$C$14</f>
        <v/>
      </c>
      <c r="B8" t="str">
        <f>'Costing Summary'!$C$15</f>
        <v/>
      </c>
      <c r="C8" t="str">
        <f>'Costing Summary'!$C$16</f>
        <v/>
      </c>
      <c r="E8" t="s">
        <v>442</v>
      </c>
      <c r="F8" t="s">
        <v>525</v>
      </c>
      <c r="G8">
        <f>'Costing Summary'!D$25</f>
        <v>0</v>
      </c>
    </row>
    <row r="9" spans="1:7">
      <c r="A9" t="str">
        <f>'Costing Summary'!$C$14</f>
        <v/>
      </c>
      <c r="B9" t="str">
        <f>'Costing Summary'!$C$15</f>
        <v/>
      </c>
      <c r="C9" t="str">
        <f>'Costing Summary'!$C$16</f>
        <v/>
      </c>
      <c r="E9" t="s">
        <v>443</v>
      </c>
      <c r="F9" t="s">
        <v>525</v>
      </c>
      <c r="G9">
        <f>'Costing Summary'!D$26</f>
        <v>0</v>
      </c>
    </row>
    <row r="10" spans="1:7">
      <c r="A10" t="str">
        <f>'Costing Summary'!$C$14</f>
        <v/>
      </c>
      <c r="B10" t="str">
        <f>'Costing Summary'!$C$15</f>
        <v/>
      </c>
      <c r="C10" t="str">
        <f>'Costing Summary'!$C$16</f>
        <v/>
      </c>
      <c r="D10" t="s">
        <v>0</v>
      </c>
      <c r="E10" t="s">
        <v>381</v>
      </c>
      <c r="G10">
        <f>'Costing Summary'!C$31</f>
        <v>0</v>
      </c>
    </row>
    <row r="11" spans="1:7">
      <c r="A11" t="str">
        <f>'Costing Summary'!$C$14</f>
        <v/>
      </c>
      <c r="B11" t="str">
        <f>'Costing Summary'!$C$15</f>
        <v/>
      </c>
      <c r="C11" t="str">
        <f>'Costing Summary'!$C$16</f>
        <v/>
      </c>
      <c r="D11" t="s">
        <v>0</v>
      </c>
      <c r="E11" t="s">
        <v>442</v>
      </c>
      <c r="G11">
        <f>'Costing Summary'!C$32</f>
        <v>0</v>
      </c>
    </row>
    <row r="12" spans="1:7">
      <c r="A12" t="str">
        <f>'Costing Summary'!$C$14</f>
        <v/>
      </c>
      <c r="B12" t="str">
        <f>'Costing Summary'!$C$15</f>
        <v/>
      </c>
      <c r="C12" t="str">
        <f>'Costing Summary'!$C$16</f>
        <v/>
      </c>
      <c r="D12" t="s">
        <v>0</v>
      </c>
      <c r="E12" t="s">
        <v>443</v>
      </c>
      <c r="G12">
        <f>'Costing Summary'!C$33</f>
        <v>0</v>
      </c>
    </row>
    <row r="13" spans="1:7">
      <c r="A13" t="str">
        <f>'Costing Summary'!$C$14</f>
        <v/>
      </c>
      <c r="B13" t="str">
        <f>'Costing Summary'!$C$15</f>
        <v/>
      </c>
      <c r="C13" t="str">
        <f>'Costing Summary'!$C$16</f>
        <v/>
      </c>
      <c r="D13" t="s">
        <v>428</v>
      </c>
      <c r="E13" t="s">
        <v>381</v>
      </c>
      <c r="G13">
        <f>'Costing Summary'!D$31</f>
        <v>0</v>
      </c>
    </row>
    <row r="14" spans="1:7">
      <c r="A14" t="str">
        <f>'Costing Summary'!$C$14</f>
        <v/>
      </c>
      <c r="B14" t="str">
        <f>'Costing Summary'!$C$15</f>
        <v/>
      </c>
      <c r="C14" t="str">
        <f>'Costing Summary'!$C$16</f>
        <v/>
      </c>
      <c r="D14" t="s">
        <v>428</v>
      </c>
      <c r="E14" t="s">
        <v>442</v>
      </c>
      <c r="G14">
        <f>'Costing Summary'!D$32</f>
        <v>0</v>
      </c>
    </row>
    <row r="15" spans="1:7">
      <c r="A15" t="str">
        <f>'Costing Summary'!$C$14</f>
        <v/>
      </c>
      <c r="B15" t="str">
        <f>'Costing Summary'!$C$15</f>
        <v/>
      </c>
      <c r="C15" t="str">
        <f>'Costing Summary'!$C$16</f>
        <v/>
      </c>
      <c r="D15" t="s">
        <v>428</v>
      </c>
      <c r="E15" t="s">
        <v>443</v>
      </c>
      <c r="G15">
        <f>'Costing Summary'!D$33</f>
        <v>0</v>
      </c>
    </row>
    <row r="16" spans="1:7">
      <c r="A16" t="str">
        <f>'Costing Summary'!$C$14</f>
        <v/>
      </c>
      <c r="B16" t="str">
        <f>'Costing Summary'!$C$15</f>
        <v/>
      </c>
      <c r="C16" t="str">
        <f>'Costing Summary'!$C$16</f>
        <v/>
      </c>
      <c r="D16" t="s">
        <v>35</v>
      </c>
      <c r="E16" t="s">
        <v>381</v>
      </c>
      <c r="G16">
        <f>'Costing Summary'!E$31</f>
        <v>0</v>
      </c>
    </row>
    <row r="17" spans="1:7">
      <c r="A17" t="str">
        <f>'Costing Summary'!$C$14</f>
        <v/>
      </c>
      <c r="B17" t="str">
        <f>'Costing Summary'!$C$15</f>
        <v/>
      </c>
      <c r="C17" t="str">
        <f>'Costing Summary'!$C$16</f>
        <v/>
      </c>
      <c r="D17" t="s">
        <v>35</v>
      </c>
      <c r="E17" t="s">
        <v>442</v>
      </c>
      <c r="G17">
        <f>'Costing Summary'!E$32</f>
        <v>0</v>
      </c>
    </row>
    <row r="18" spans="1:7">
      <c r="A18" t="str">
        <f>'Costing Summary'!$C$14</f>
        <v/>
      </c>
      <c r="B18" t="str">
        <f>'Costing Summary'!$C$15</f>
        <v/>
      </c>
      <c r="C18" t="str">
        <f>'Costing Summary'!$C$16</f>
        <v/>
      </c>
      <c r="D18" t="s">
        <v>35</v>
      </c>
      <c r="E18" t="s">
        <v>443</v>
      </c>
      <c r="G18">
        <f>'Costing Summary'!E$33</f>
        <v>0</v>
      </c>
    </row>
    <row r="19" spans="1:7">
      <c r="A19" t="str">
        <f>'Costing Summary'!$C$14</f>
        <v/>
      </c>
      <c r="B19" t="str">
        <f>'Costing Summary'!$C$15</f>
        <v/>
      </c>
      <c r="C19" t="str">
        <f>'Costing Summary'!$C$16</f>
        <v/>
      </c>
      <c r="D19" t="s">
        <v>36</v>
      </c>
      <c r="E19" t="s">
        <v>381</v>
      </c>
      <c r="G19">
        <f>'Costing Summary'!F$31</f>
        <v>0</v>
      </c>
    </row>
    <row r="20" spans="1:7">
      <c r="A20" t="str">
        <f>'Costing Summary'!$C$14</f>
        <v/>
      </c>
      <c r="B20" t="str">
        <f>'Costing Summary'!$C$15</f>
        <v/>
      </c>
      <c r="C20" t="str">
        <f>'Costing Summary'!$C$16</f>
        <v/>
      </c>
      <c r="D20" t="s">
        <v>36</v>
      </c>
      <c r="E20" t="s">
        <v>442</v>
      </c>
      <c r="G20">
        <f>'Costing Summary'!F$32</f>
        <v>0</v>
      </c>
    </row>
    <row r="21" spans="1:7">
      <c r="A21" t="str">
        <f>'Costing Summary'!$C$14</f>
        <v/>
      </c>
      <c r="B21" t="str">
        <f>'Costing Summary'!$C$15</f>
        <v/>
      </c>
      <c r="C21" t="str">
        <f>'Costing Summary'!$C$16</f>
        <v/>
      </c>
      <c r="D21" t="s">
        <v>36</v>
      </c>
      <c r="E21" t="s">
        <v>443</v>
      </c>
      <c r="G21">
        <f>'Costing Summary'!F$33</f>
        <v>0</v>
      </c>
    </row>
    <row r="22" spans="1:7">
      <c r="A22" t="str">
        <f>'Costing Summary'!$C$14</f>
        <v/>
      </c>
      <c r="B22" t="str">
        <f>'Costing Summary'!$C$15</f>
        <v/>
      </c>
      <c r="C22" t="str">
        <f>'Costing Summary'!$C$16</f>
        <v/>
      </c>
      <c r="D22" t="s">
        <v>1</v>
      </c>
      <c r="E22" t="s">
        <v>381</v>
      </c>
      <c r="G22">
        <f>'Costing Summary'!G$31</f>
        <v>0</v>
      </c>
    </row>
    <row r="23" spans="1:7">
      <c r="A23" t="str">
        <f>'Costing Summary'!$C$14</f>
        <v/>
      </c>
      <c r="B23" t="str">
        <f>'Costing Summary'!$C$15</f>
        <v/>
      </c>
      <c r="C23" t="str">
        <f>'Costing Summary'!$C$16</f>
        <v/>
      </c>
      <c r="D23" t="s">
        <v>1</v>
      </c>
      <c r="E23" t="s">
        <v>442</v>
      </c>
      <c r="G23">
        <f>'Costing Summary'!G$32</f>
        <v>0</v>
      </c>
    </row>
    <row r="24" spans="1:7">
      <c r="A24" t="str">
        <f>'Costing Summary'!$C$14</f>
        <v/>
      </c>
      <c r="B24" t="str">
        <f>'Costing Summary'!$C$15</f>
        <v/>
      </c>
      <c r="C24" t="str">
        <f>'Costing Summary'!$C$16</f>
        <v/>
      </c>
      <c r="D24" t="s">
        <v>1</v>
      </c>
      <c r="E24" t="s">
        <v>443</v>
      </c>
      <c r="G24">
        <f>'Costing Summary'!G$33</f>
        <v>0</v>
      </c>
    </row>
    <row r="25" spans="1:7">
      <c r="A25" t="str">
        <f>'Costing Summary'!$C$14</f>
        <v/>
      </c>
      <c r="B25" t="str">
        <f>'Costing Summary'!$C$15</f>
        <v/>
      </c>
      <c r="C25" t="str">
        <f>'Costing Summary'!$C$16</f>
        <v/>
      </c>
      <c r="D25" t="s">
        <v>2</v>
      </c>
      <c r="E25" t="s">
        <v>381</v>
      </c>
      <c r="G25">
        <f>'Costing Summary'!H$31</f>
        <v>0</v>
      </c>
    </row>
    <row r="26" spans="1:7">
      <c r="A26" t="str">
        <f>'Costing Summary'!$C$14</f>
        <v/>
      </c>
      <c r="B26" t="str">
        <f>'Costing Summary'!$C$15</f>
        <v/>
      </c>
      <c r="C26" t="str">
        <f>'Costing Summary'!$C$16</f>
        <v/>
      </c>
      <c r="D26" t="s">
        <v>2</v>
      </c>
      <c r="E26" t="s">
        <v>442</v>
      </c>
      <c r="G26">
        <f>'Costing Summary'!H$32</f>
        <v>0</v>
      </c>
    </row>
    <row r="27" spans="1:7">
      <c r="A27" t="str">
        <f>'Costing Summary'!$C$14</f>
        <v/>
      </c>
      <c r="B27" t="str">
        <f>'Costing Summary'!$C$15</f>
        <v/>
      </c>
      <c r="C27" t="str">
        <f>'Costing Summary'!$C$16</f>
        <v/>
      </c>
      <c r="D27" t="s">
        <v>2</v>
      </c>
      <c r="E27" t="s">
        <v>443</v>
      </c>
      <c r="G27">
        <f>'Costing Summary'!H$33</f>
        <v>0</v>
      </c>
    </row>
    <row r="28" spans="1:7">
      <c r="A28" t="str">
        <f>'Costing Summary'!$C$14</f>
        <v/>
      </c>
      <c r="B28" t="str">
        <f>'Costing Summary'!$C$15</f>
        <v/>
      </c>
      <c r="C28" t="str">
        <f>'Costing Summary'!$C$16</f>
        <v/>
      </c>
      <c r="D28" t="s">
        <v>3</v>
      </c>
      <c r="E28" t="s">
        <v>381</v>
      </c>
      <c r="G28">
        <f>'Costing Summary'!I$31</f>
        <v>0</v>
      </c>
    </row>
    <row r="29" spans="1:7">
      <c r="A29" t="str">
        <f>'Costing Summary'!$C$14</f>
        <v/>
      </c>
      <c r="B29" t="str">
        <f>'Costing Summary'!$C$15</f>
        <v/>
      </c>
      <c r="C29" t="str">
        <f>'Costing Summary'!$C$16</f>
        <v/>
      </c>
      <c r="D29" t="s">
        <v>3</v>
      </c>
      <c r="E29" t="s">
        <v>442</v>
      </c>
      <c r="G29">
        <f>'Costing Summary'!I$32</f>
        <v>0</v>
      </c>
    </row>
    <row r="30" spans="1:7">
      <c r="A30" t="str">
        <f>'Costing Summary'!$C$14</f>
        <v/>
      </c>
      <c r="B30" t="str">
        <f>'Costing Summary'!$C$15</f>
        <v/>
      </c>
      <c r="C30" t="str">
        <f>'Costing Summary'!$C$16</f>
        <v/>
      </c>
      <c r="D30" t="s">
        <v>3</v>
      </c>
      <c r="E30" t="s">
        <v>443</v>
      </c>
      <c r="G30">
        <f>'Costing Summary'!I$33</f>
        <v>0</v>
      </c>
    </row>
    <row r="31" spans="1:7">
      <c r="A31" t="str">
        <f>'Costing Summary'!$C$14</f>
        <v/>
      </c>
      <c r="B31" t="str">
        <f>'Costing Summary'!$C$15</f>
        <v/>
      </c>
      <c r="C31" t="str">
        <f>'Costing Summary'!$C$16</f>
        <v/>
      </c>
      <c r="D31" t="s">
        <v>4</v>
      </c>
      <c r="E31" t="s">
        <v>381</v>
      </c>
      <c r="G31">
        <f>'Costing Summary'!J$31</f>
        <v>0</v>
      </c>
    </row>
    <row r="32" spans="1:7">
      <c r="A32" t="str">
        <f>'Costing Summary'!$C$14</f>
        <v/>
      </c>
      <c r="B32" t="str">
        <f>'Costing Summary'!$C$15</f>
        <v/>
      </c>
      <c r="C32" t="str">
        <f>'Costing Summary'!$C$16</f>
        <v/>
      </c>
      <c r="D32" t="s">
        <v>4</v>
      </c>
      <c r="E32" t="s">
        <v>442</v>
      </c>
      <c r="G32">
        <f>'Costing Summary'!J$32</f>
        <v>0</v>
      </c>
    </row>
    <row r="33" spans="1:7">
      <c r="A33" t="str">
        <f>'Costing Summary'!$C$14</f>
        <v/>
      </c>
      <c r="B33" t="str">
        <f>'Costing Summary'!$C$15</f>
        <v/>
      </c>
      <c r="C33" t="str">
        <f>'Costing Summary'!$C$16</f>
        <v/>
      </c>
      <c r="D33" t="s">
        <v>4</v>
      </c>
      <c r="E33" t="s">
        <v>443</v>
      </c>
      <c r="G33">
        <f>'Costing Summary'!J$33</f>
        <v>0</v>
      </c>
    </row>
    <row r="34" spans="1:7">
      <c r="A34" t="str">
        <f>'Costing Summary'!$C$14</f>
        <v/>
      </c>
      <c r="B34" t="str">
        <f>'Costing Summary'!$C$15</f>
        <v/>
      </c>
      <c r="C34" t="str">
        <f>'Costing Summary'!$C$16</f>
        <v/>
      </c>
      <c r="D34" t="s">
        <v>5</v>
      </c>
      <c r="E34" t="s">
        <v>381</v>
      </c>
      <c r="G34">
        <f>'Costing Summary'!K$31</f>
        <v>0</v>
      </c>
    </row>
    <row r="35" spans="1:7">
      <c r="A35" t="str">
        <f>'Costing Summary'!$C$14</f>
        <v/>
      </c>
      <c r="B35" t="str">
        <f>'Costing Summary'!$C$15</f>
        <v/>
      </c>
      <c r="C35" t="str">
        <f>'Costing Summary'!$C$16</f>
        <v/>
      </c>
      <c r="D35" t="s">
        <v>5</v>
      </c>
      <c r="E35" t="s">
        <v>442</v>
      </c>
      <c r="G35">
        <f>'Costing Summary'!K$32</f>
        <v>0</v>
      </c>
    </row>
    <row r="36" spans="1:7">
      <c r="A36" t="str">
        <f>'Costing Summary'!$C$14</f>
        <v/>
      </c>
      <c r="B36" t="str">
        <f>'Costing Summary'!$C$15</f>
        <v/>
      </c>
      <c r="C36" t="str">
        <f>'Costing Summary'!$C$16</f>
        <v/>
      </c>
      <c r="D36" t="s">
        <v>5</v>
      </c>
      <c r="E36" t="s">
        <v>443</v>
      </c>
      <c r="G36">
        <f>'Costing Summary'!K$33</f>
        <v>0</v>
      </c>
    </row>
    <row r="37" spans="1:7">
      <c r="A37" t="str">
        <f>'Costing Summary'!$C$14</f>
        <v/>
      </c>
      <c r="B37" t="str">
        <f>'Costing Summary'!$C$15</f>
        <v/>
      </c>
      <c r="C37" t="str">
        <f>'Costing Summary'!$C$16</f>
        <v/>
      </c>
      <c r="D37" t="s">
        <v>6</v>
      </c>
      <c r="E37" t="s">
        <v>381</v>
      </c>
      <c r="G37">
        <f>'Costing Summary'!L$31</f>
        <v>0</v>
      </c>
    </row>
    <row r="38" spans="1:7">
      <c r="A38" t="str">
        <f>'Costing Summary'!$C$14</f>
        <v/>
      </c>
      <c r="B38" t="str">
        <f>'Costing Summary'!$C$15</f>
        <v/>
      </c>
      <c r="C38" t="str">
        <f>'Costing Summary'!$C$16</f>
        <v/>
      </c>
      <c r="D38" t="s">
        <v>6</v>
      </c>
      <c r="E38" t="s">
        <v>442</v>
      </c>
      <c r="G38">
        <f>'Costing Summary'!L$32</f>
        <v>0</v>
      </c>
    </row>
    <row r="39" spans="1:7">
      <c r="A39" t="str">
        <f>'Costing Summary'!$C$14</f>
        <v/>
      </c>
      <c r="B39" t="str">
        <f>'Costing Summary'!$C$15</f>
        <v/>
      </c>
      <c r="C39" t="str">
        <f>'Costing Summary'!$C$16</f>
        <v/>
      </c>
      <c r="D39" t="s">
        <v>6</v>
      </c>
      <c r="E39" t="s">
        <v>443</v>
      </c>
      <c r="G39">
        <f>'Costing Summary'!L$33</f>
        <v>0</v>
      </c>
    </row>
    <row r="40" spans="1:7">
      <c r="A40" t="str">
        <f>'Costing Summary'!$C$14</f>
        <v/>
      </c>
      <c r="B40" t="str">
        <f>'Costing Summary'!$C$15</f>
        <v/>
      </c>
      <c r="C40" t="str">
        <f>'Costing Summary'!$C$16</f>
        <v/>
      </c>
      <c r="D40" t="s">
        <v>7</v>
      </c>
      <c r="E40" t="s">
        <v>381</v>
      </c>
      <c r="G40">
        <f>'Costing Summary'!M$31</f>
        <v>0</v>
      </c>
    </row>
    <row r="41" spans="1:7">
      <c r="A41" t="str">
        <f>'Costing Summary'!$C$14</f>
        <v/>
      </c>
      <c r="B41" t="str">
        <f>'Costing Summary'!$C$15</f>
        <v/>
      </c>
      <c r="C41" t="str">
        <f>'Costing Summary'!$C$16</f>
        <v/>
      </c>
      <c r="D41" t="s">
        <v>7</v>
      </c>
      <c r="E41" t="s">
        <v>442</v>
      </c>
      <c r="G41">
        <f>'Costing Summary'!M$32</f>
        <v>0</v>
      </c>
    </row>
    <row r="42" spans="1:7">
      <c r="A42" t="str">
        <f>'Costing Summary'!$C$14</f>
        <v/>
      </c>
      <c r="B42" t="str">
        <f>'Costing Summary'!$C$15</f>
        <v/>
      </c>
      <c r="C42" t="str">
        <f>'Costing Summary'!$C$16</f>
        <v/>
      </c>
      <c r="D42" t="s">
        <v>7</v>
      </c>
      <c r="E42" t="s">
        <v>443</v>
      </c>
      <c r="G42">
        <f>'Costing Summary'!M$33</f>
        <v>0</v>
      </c>
    </row>
    <row r="43" spans="1:7">
      <c r="A43" t="str">
        <f>'Costing Summary'!$C$14</f>
        <v/>
      </c>
      <c r="B43" t="str">
        <f>'Costing Summary'!$C$15</f>
        <v/>
      </c>
      <c r="C43" t="str">
        <f>'Costing Summary'!$C$16</f>
        <v/>
      </c>
      <c r="D43" t="s">
        <v>8</v>
      </c>
      <c r="E43" t="s">
        <v>381</v>
      </c>
      <c r="G43">
        <f>'Costing Summary'!N$31</f>
        <v>0</v>
      </c>
    </row>
    <row r="44" spans="1:7">
      <c r="A44" t="str">
        <f>'Costing Summary'!$C$14</f>
        <v/>
      </c>
      <c r="B44" t="str">
        <f>'Costing Summary'!$C$15</f>
        <v/>
      </c>
      <c r="C44" t="str">
        <f>'Costing Summary'!$C$16</f>
        <v/>
      </c>
      <c r="D44" t="s">
        <v>8</v>
      </c>
      <c r="E44" t="s">
        <v>442</v>
      </c>
      <c r="G44">
        <f>'Costing Summary'!N$32</f>
        <v>0</v>
      </c>
    </row>
    <row r="45" spans="1:7">
      <c r="A45" t="str">
        <f>'Costing Summary'!$C$14</f>
        <v/>
      </c>
      <c r="B45" t="str">
        <f>'Costing Summary'!$C$15</f>
        <v/>
      </c>
      <c r="C45" t="str">
        <f>'Costing Summary'!$C$16</f>
        <v/>
      </c>
      <c r="D45" t="s">
        <v>8</v>
      </c>
      <c r="E45" t="s">
        <v>443</v>
      </c>
      <c r="G45">
        <f>'Costing Summary'!N$33</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Template Setup</vt:lpstr>
      <vt:lpstr>Translations Setup</vt:lpstr>
      <vt:lpstr>Personnel Costs</vt:lpstr>
      <vt:lpstr>Consumables, Services &amp; Other</vt:lpstr>
      <vt:lpstr>Currency Codes</vt:lpstr>
      <vt:lpstr>Costing Summary</vt:lpstr>
      <vt:lpstr>Costing Review</vt:lpstr>
      <vt:lpstr>summary</vt:lpstr>
      <vt:lpstr>review</vt:lpstr>
      <vt:lpstr>currency_codes</vt:lpstr>
      <vt:lpstr>costing_year</vt:lpstr>
      <vt:lpstr>country_local</vt:lpstr>
      <vt:lpstr>currency_code</vt:lpstr>
      <vt:lpstr>current_exch_rate</vt:lpstr>
      <vt:lpstr>district_id</vt:lpstr>
      <vt:lpstr>goods_services</vt:lpstr>
      <vt:lpstr>job_titles</vt:lpstr>
      <vt:lpstr>province_local</vt:lpstr>
      <vt:lpstr>selected_district</vt:lpstr>
      <vt:lpstr>translations</vt:lpstr>
      <vt:lpstr>translations_eng</vt:lpstr>
    </vt:vector>
  </TitlesOfParts>
  <Company>UCSF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Cotter, Chris</dc:creator>
  <cp:lastModifiedBy>Chris Cotter</cp:lastModifiedBy>
  <cp:lastPrinted>2014-02-19T19:45:40Z</cp:lastPrinted>
  <dcterms:created xsi:type="dcterms:W3CDTF">2013-02-08T22:40:54Z</dcterms:created>
  <dcterms:modified xsi:type="dcterms:W3CDTF">2018-01-10T19:22:11Z</dcterms:modified>
</cp:coreProperties>
</file>